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HAT 100 Y REDES SOCIALES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AB">#REF!</definedName>
    <definedName name="ABAN" localSheetId="0">#REF!</definedName>
    <definedName name="ABAN">#REF!</definedName>
    <definedName name="ABANCAY" localSheetId="0">#REF!</definedName>
    <definedName name="ABANCAY">#REF!</definedName>
    <definedName name="AMES">'[1]Base 2012'!$E$1</definedName>
    <definedName name="AÑO" localSheetId="0">#REF!</definedName>
    <definedName name="AÑO">#REF!</definedName>
    <definedName name="AÑOS" localSheetId="0">#REF!</definedName>
    <definedName name="AÑOS">#REF!</definedName>
    <definedName name="_xlnm.Print_Area" localSheetId="0">'CHAT 100 Y REDES SOCIALES'!$A$1:$W$136</definedName>
    <definedName name="AUTORIA" localSheetId="0">#REF!</definedName>
    <definedName name="AUTORIA">#REF!</definedName>
    <definedName name="CEM" localSheetId="0">#REF!</definedName>
    <definedName name="CEM">#REF!</definedName>
    <definedName name="conocimiento_caso">#REF!</definedName>
    <definedName name="D">#REF!</definedName>
    <definedName name="DE">#REF!</definedName>
    <definedName name="DEPA" localSheetId="0">#REF!</definedName>
    <definedName name="DEPA">#REF!</definedName>
    <definedName name="dia">#REF!</definedName>
    <definedName name="DIST">'[2]Casos'!#REF!</definedName>
    <definedName name="DISTRITO" localSheetId="0">#REF!</definedName>
    <definedName name="DISTRITO">#REF!</definedName>
    <definedName name="DPTO" localSheetId="0">#REF!</definedName>
    <definedName name="DPTO">#REF!</definedName>
    <definedName name="DR">#REF!</definedName>
    <definedName name="E">#REF!</definedName>
    <definedName name="GÉNERO" localSheetId="0">#REF!</definedName>
    <definedName name="GÉNERO">#REF!</definedName>
    <definedName name="genero1" localSheetId="0">#REF!</definedName>
    <definedName name="genero1">#REF!</definedName>
    <definedName name="GENRO">#REF!</definedName>
    <definedName name="GENRO21">#REF!</definedName>
    <definedName name="GGGGG">'[3]Base 2012'!$B$1</definedName>
    <definedName name="GGGGGGGGGG">'[3]Base 2012'!$D$1</definedName>
    <definedName name="GRADO" localSheetId="0">#REF!</definedName>
    <definedName name="GRADO">#REF!</definedName>
    <definedName name="HIJOS" localSheetId="0">#REF!</definedName>
    <definedName name="HIJOS">#REF!</definedName>
    <definedName name="HOMICIDIO" localSheetId="0">#REF!</definedName>
    <definedName name="HOMICIDIO">#REF!</definedName>
    <definedName name="HOMICIDIO1" localSheetId="0">#REF!</definedName>
    <definedName name="HOMICIDIO1">#REF!</definedName>
    <definedName name="J">'[4]Casos'!#REF!</definedName>
    <definedName name="LABOR" localSheetId="0">#REF!</definedName>
    <definedName name="LABOR">#REF!</definedName>
    <definedName name="LUGAR" localSheetId="0">#REF!</definedName>
    <definedName name="LUGAR">#REF!</definedName>
    <definedName name="Marca_temporal">#REF!</definedName>
    <definedName name="MEDIDAS" localSheetId="0">#REF!</definedName>
    <definedName name="MEDIDAS">#REF!</definedName>
    <definedName name="MES" localSheetId="0">#REF!</definedName>
    <definedName name="MES">#REF!</definedName>
    <definedName name="N" localSheetId="0">#REF!</definedName>
    <definedName name="N">#REF!</definedName>
    <definedName name="NDDDSFDSF">#REF!</definedName>
    <definedName name="Nro_de_oficio">#REF!</definedName>
    <definedName name="PROV" localSheetId="0">#REF!</definedName>
    <definedName name="PROV">#REF!</definedName>
    <definedName name="PROVINCIA" localSheetId="0">#REF!</definedName>
    <definedName name="PROVINCIA">#REF!</definedName>
    <definedName name="RESPUESTA" localSheetId="0">#REF!</definedName>
    <definedName name="RESPUESTA">#REF!</definedName>
    <definedName name="SEXO" localSheetId="0">#REF!</definedName>
    <definedName name="SEXO">#REF!</definedName>
    <definedName name="SITUACION" localSheetId="0">#REF!</definedName>
    <definedName name="SITUACION">#REF!</definedName>
    <definedName name="Tabla1">#REF!</definedName>
    <definedName name="VINCULO" localSheetId="0">#REF!</definedName>
    <definedName name="VINCULO">#REF!</definedName>
    <definedName name="VINCULO_A" localSheetId="0">#REF!</definedName>
    <definedName name="VINCULO_A">#REF!</definedName>
    <definedName name="XX">'[5]Casos'!#REF!</definedName>
    <definedName name="ZONA" localSheetId="0">#REF!</definedName>
    <definedName name="ZONA">#REF!</definedName>
  </definedNames>
  <calcPr fullCalcOnLoad="1"/>
</workbook>
</file>

<file path=xl/comments1.xml><?xml version="1.0" encoding="utf-8"?>
<comments xmlns="http://schemas.openxmlformats.org/spreadsheetml/2006/main">
  <authors>
    <author>josselyn</author>
  </authors>
  <commentList>
    <comment ref="V85" authorId="0">
      <text>
        <r>
          <rPr>
            <b/>
            <sz val="9"/>
            <rFont val="Tahoma"/>
            <family val="2"/>
          </rPr>
          <t>mdiaz:</t>
        </r>
        <r>
          <rPr>
            <sz val="9"/>
            <rFont val="Tahoma"/>
            <family val="2"/>
          </rPr>
          <t xml:space="preserve">
libro Facebook
 "Datos de pagina", hoja "métricas claves" Sumar columna B "Personas que están hablando de esto Por día"</t>
        </r>
      </text>
    </comment>
    <comment ref="N85" authorId="0">
      <text>
        <r>
          <rPr>
            <b/>
            <sz val="9"/>
            <rFont val="Tahoma"/>
            <family val="2"/>
          </rPr>
          <t>mdiaz:</t>
        </r>
        <r>
          <rPr>
            <sz val="9"/>
            <rFont val="Tahoma"/>
            <family val="2"/>
          </rPr>
          <t xml:space="preserve">
libro Facebook
 "Datos de publicaciones", hoja "métricas claves" Contabilizar nro mensajes de columna C.</t>
        </r>
      </text>
    </comment>
  </commentList>
</comments>
</file>

<file path=xl/sharedStrings.xml><?xml version="1.0" encoding="utf-8"?>
<sst xmlns="http://schemas.openxmlformats.org/spreadsheetml/2006/main" count="197" uniqueCount="99">
  <si>
    <t>www.mimp.gob.pe/chat100</t>
  </si>
  <si>
    <t>El CHAT 100, es un servicio del MIMP, mediante el cual dos ó más personas en forma simultánea y tiempo real se comunican a través de internet con un especialista a fin de recibir información institucional para la atención y prevención de conductas violentas, especialmente las que se producen en las relaciones de pareja (enamoramiento y noviazgo).</t>
  </si>
  <si>
    <t>Cuadro 1: Consultas Chat por mes y año (periodo 2011-2015)</t>
  </si>
  <si>
    <t xml:space="preserve">Mes </t>
  </si>
  <si>
    <t>Total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</si>
  <si>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</si>
  <si>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</si>
  <si>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</si>
  <si>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</si>
  <si>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</si>
  <si>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</si>
  <si>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</si>
  <si>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</si>
  <si>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</si>
  <si>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</si>
  <si>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</si>
  <si>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</si>
  <si>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</si>
  <si>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Se han realizado </t>
  </si>
  <si>
    <t xml:space="preserve">consultas públicas         y </t>
  </si>
  <si>
    <t>Cuadro Nº 2: Motivo de consulta CHAT Público</t>
  </si>
  <si>
    <t>Cuadro Nº 3: Motivo de consulta CHAT Privado</t>
  </si>
  <si>
    <t>Motivo de consulta CHAT público</t>
  </si>
  <si>
    <t>Nº</t>
  </si>
  <si>
    <t>Motivo de consulta CHAT privado</t>
  </si>
  <si>
    <t>Conocer el chat y sus funciones</t>
  </si>
  <si>
    <t>Información institucional del MIMP/PNCVFS</t>
  </si>
  <si>
    <t>Situaciones de violencia</t>
  </si>
  <si>
    <t>Sub total</t>
  </si>
  <si>
    <t>Referencia a otros servicios y/o instituciones por Alimentos</t>
  </si>
  <si>
    <t>Referencia a otros servicios y/o instituciones por Filiación</t>
  </si>
  <si>
    <t>Violencia Psicologica</t>
  </si>
  <si>
    <t>Referencia a otros servicios y/o instituciones por Regimen de visitas</t>
  </si>
  <si>
    <t>Violencia Sexual</t>
  </si>
  <si>
    <t>Referencia a otros servicios y/o instituciones por Separación convencional</t>
  </si>
  <si>
    <t>N/E</t>
  </si>
  <si>
    <t>Referencia a otros servicios y/o instituciones por Tenencia</t>
  </si>
  <si>
    <t>Otros</t>
  </si>
  <si>
    <t>Situaciones que puede generar violencia</t>
  </si>
  <si>
    <t>Celos por enamorado/a o novio/a</t>
  </si>
  <si>
    <t>Conflicto de pareja (Desacuerdo)</t>
  </si>
  <si>
    <t>Conflicto familiar</t>
  </si>
  <si>
    <t>Control por enamorado/a o novio/a</t>
  </si>
  <si>
    <t>Dudas en el enamoramiento</t>
  </si>
  <si>
    <t>Infidelidad de Pareja</t>
  </si>
  <si>
    <t>Pareja no acepta terminar la relación (Acoso psicológico)</t>
  </si>
  <si>
    <t>Problemas psicológicos por parte del/de  la usuario/a</t>
  </si>
  <si>
    <t xml:space="preserve">          Consultas Chat según el sexo</t>
  </si>
  <si>
    <t xml:space="preserve">      Consultas Chat según el grupo de edad</t>
  </si>
  <si>
    <t>Cuadro Nº 4: Edad y Sexo del consultante</t>
  </si>
  <si>
    <t>Edad y Sexo</t>
  </si>
  <si>
    <t>Fem</t>
  </si>
  <si>
    <t>Mas</t>
  </si>
  <si>
    <t>Menos de 13 años</t>
  </si>
  <si>
    <t>13 a 17 años</t>
  </si>
  <si>
    <t>18 a 25 años</t>
  </si>
  <si>
    <t>26-45 años</t>
  </si>
  <si>
    <t>46 a + años</t>
  </si>
  <si>
    <t>No especifica</t>
  </si>
  <si>
    <t>Presencia en Redes Sociales del Programa Nacional Contra la Violencia Familiar y Sexual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</si>
  <si>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</si>
  <si>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</si>
  <si>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</si>
  <si>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</si>
  <si>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</si>
  <si>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</si>
  <si>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</si>
  <si>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</si>
  <si>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</si>
  <si>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</si>
  <si>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</si>
  <si>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</si>
  <si>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Sexo</t>
  </si>
  <si>
    <t>Edad</t>
  </si>
  <si>
    <t>F</t>
  </si>
  <si>
    <t>M</t>
  </si>
  <si>
    <t>Femenino</t>
  </si>
  <si>
    <t>13-17 años</t>
  </si>
  <si>
    <t>Masculino</t>
  </si>
  <si>
    <t>18-24 años</t>
  </si>
  <si>
    <t>Sin datos</t>
  </si>
  <si>
    <t>25-34 años</t>
  </si>
  <si>
    <t>35-44 años</t>
  </si>
  <si>
    <t>* Datos del último mes</t>
  </si>
  <si>
    <t>45-54 años</t>
  </si>
  <si>
    <t>55 + años</t>
  </si>
  <si>
    <t>---</t>
  </si>
  <si>
    <t>Concurso #TeCuentoBailandoQue</t>
  </si>
  <si>
    <t>Sub Totales</t>
  </si>
  <si>
    <t>consultas privadas</t>
  </si>
  <si>
    <t>#ConcursosPNCVFS</t>
  </si>
  <si>
    <t>Violencia Fisca</t>
  </si>
  <si>
    <t>A</t>
  </si>
  <si>
    <t>personas les gusta.</t>
  </si>
  <si>
    <r>
      <t xml:space="preserve">Nota: La campaña "Quiere sin violencia, marca la diferencia" en el 2012 es </t>
    </r>
    <r>
      <rPr>
        <b/>
        <i/>
        <sz val="9"/>
        <color indexed="8"/>
        <rFont val="Calibri"/>
        <family val="2"/>
      </rPr>
      <t>9671</t>
    </r>
    <r>
      <rPr>
        <i/>
        <sz val="9"/>
        <color indexed="8"/>
        <rFont val="Calibri"/>
        <family val="2"/>
      </rPr>
      <t xml:space="preserve"> y en el 2013 es de </t>
    </r>
    <r>
      <rPr>
        <b/>
        <i/>
        <sz val="9"/>
        <color indexed="8"/>
        <rFont val="Calibri"/>
        <family val="2"/>
      </rPr>
      <t>6171</t>
    </r>
  </si>
  <si>
    <r>
      <t xml:space="preserve">Nota: La campaña "Quiere sin violencia, marca la diferencia" en el 2012 es </t>
    </r>
    <r>
      <rPr>
        <b/>
        <i/>
        <sz val="9"/>
        <color indexed="8"/>
        <rFont val="Calibri"/>
        <family val="2"/>
      </rPr>
      <t>1483</t>
    </r>
    <r>
      <rPr>
        <i/>
        <sz val="9"/>
        <color indexed="8"/>
        <rFont val="Calibri"/>
        <family val="2"/>
      </rPr>
      <t xml:space="preserve"> y en el 2013 es de </t>
    </r>
    <r>
      <rPr>
        <b/>
        <i/>
        <sz val="9"/>
        <color indexed="8"/>
        <rFont val="Calibri"/>
        <family val="2"/>
      </rPr>
      <t>1884</t>
    </r>
  </si>
  <si>
    <r>
      <t xml:space="preserve">Nota: La campaña "Quiere sin violencia, marca la diferencia" en el 2012 es </t>
    </r>
    <r>
      <rPr>
        <b/>
        <i/>
        <sz val="9"/>
        <color indexed="8"/>
        <rFont val="Calibri"/>
        <family val="2"/>
      </rPr>
      <t>401</t>
    </r>
    <r>
      <rPr>
        <i/>
        <sz val="9"/>
        <color indexed="8"/>
        <rFont val="Calibri"/>
        <family val="2"/>
      </rPr>
      <t xml:space="preserve"> y en el 2013 es de </t>
    </r>
    <r>
      <rPr>
        <b/>
        <i/>
        <sz val="9"/>
        <color indexed="8"/>
        <rFont val="Calibri"/>
        <family val="2"/>
      </rPr>
      <t>527</t>
    </r>
  </si>
  <si>
    <r>
      <t xml:space="preserve">Nota: La campaña "Quiere sin violencia, marca la diferencia" en el 2012 es </t>
    </r>
    <r>
      <rPr>
        <b/>
        <i/>
        <sz val="9"/>
        <color indexed="8"/>
        <rFont val="Calibri"/>
        <family val="2"/>
      </rPr>
      <t>26 118</t>
    </r>
    <r>
      <rPr>
        <i/>
        <sz val="9"/>
        <color indexed="8"/>
        <rFont val="Calibri"/>
        <family val="2"/>
      </rPr>
      <t xml:space="preserve"> y en el 2013 es de  </t>
    </r>
    <r>
      <rPr>
        <b/>
        <i/>
        <sz val="9"/>
        <color indexed="8"/>
        <rFont val="Calibri"/>
        <family val="2"/>
      </rPr>
      <t>41 618</t>
    </r>
  </si>
  <si>
    <r>
      <t xml:space="preserve">Nota: La campaña "Quiere sin violencia, marca la diferencia" en el 2012 es </t>
    </r>
    <r>
      <rPr>
        <b/>
        <i/>
        <sz val="9"/>
        <color indexed="8"/>
        <rFont val="Calibri"/>
        <family val="2"/>
      </rPr>
      <t>30 004</t>
    </r>
    <r>
      <rPr>
        <i/>
        <sz val="9"/>
        <color indexed="8"/>
        <rFont val="Calibri"/>
        <family val="2"/>
      </rPr>
      <t xml:space="preserve"> y en el 2013 es de  </t>
    </r>
    <r>
      <rPr>
        <b/>
        <i/>
        <sz val="9"/>
        <color indexed="8"/>
        <rFont val="Calibri"/>
        <family val="2"/>
      </rPr>
      <t>29 003</t>
    </r>
    <r>
      <rPr>
        <i/>
        <sz val="9"/>
        <color indexed="8"/>
        <rFont val="Calibri"/>
        <family val="2"/>
      </rPr>
      <t xml:space="preserve">
(**) Usuario que publica en el muro, clikea en "me gusta", comenta, comparte, responde a preguntas, etiqueta y otras actividades. 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</si>
</sst>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0.0%"/>
    <numFmt numFmtId="179" formatCode="#\ ##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2.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Calibri"/>
      <family val="2"/>
    </font>
    <font>
      <b/>
      <sz val="11"/>
      <color indexed="53"/>
      <name val="Calibri"/>
      <family val="2"/>
    </font>
    <font>
      <b/>
      <sz val="8"/>
      <color indexed="53"/>
      <name val="Calibri"/>
      <family val="2"/>
    </font>
    <font>
      <sz val="8"/>
      <color indexed="8"/>
      <name val="Calibri"/>
      <family val="2"/>
    </font>
    <font>
      <sz val="10.5"/>
      <color indexed="9"/>
      <name val="Calibri"/>
      <family val="2"/>
    </font>
    <font>
      <b/>
      <sz val="10.5"/>
      <color indexed="9"/>
      <name val="Calibri"/>
      <family val="2"/>
    </font>
    <font>
      <sz val="10.5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sz val="16"/>
      <color indexed="8"/>
      <name val="Calibri"/>
      <family val="2"/>
    </font>
    <font>
      <b/>
      <sz val="10"/>
      <color indexed="62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9"/>
      <name val="Calibri"/>
      <family val="2"/>
    </font>
    <font>
      <b/>
      <sz val="16"/>
      <color indexed="53"/>
      <name val="Calibri"/>
      <family val="2"/>
    </font>
    <font>
      <b/>
      <sz val="10.5"/>
      <color indexed="8"/>
      <name val="Calibri"/>
      <family val="2"/>
    </font>
    <font>
      <b/>
      <i/>
      <sz val="11"/>
      <name val="Calibri"/>
      <family val="2"/>
    </font>
    <font>
      <b/>
      <sz val="14"/>
      <color indexed="60"/>
      <name val="Calibri"/>
      <family val="0"/>
    </font>
    <font>
      <b/>
      <sz val="10"/>
      <color indexed="60"/>
      <name val="Calibri"/>
      <family val="0"/>
    </font>
    <font>
      <b/>
      <sz val="9"/>
      <color indexed="8"/>
      <name val="Calibri"/>
      <family val="0"/>
    </font>
    <font>
      <b/>
      <sz val="9"/>
      <color indexed="9"/>
      <name val="Calibri"/>
      <family val="0"/>
    </font>
    <font>
      <b/>
      <i/>
      <sz val="10.5"/>
      <color indexed="8"/>
      <name val="Calibri"/>
      <family val="0"/>
    </font>
    <font>
      <b/>
      <i/>
      <sz val="10.5"/>
      <color indexed="10"/>
      <name val="Calibri"/>
      <family val="0"/>
    </font>
    <font>
      <b/>
      <sz val="11"/>
      <color indexed="17"/>
      <name val="Calibri"/>
      <family val="0"/>
    </font>
    <font>
      <b/>
      <sz val="9"/>
      <color indexed="60"/>
      <name val="Arial"/>
      <family val="0"/>
    </font>
    <font>
      <b/>
      <u val="single"/>
      <sz val="9"/>
      <color indexed="60"/>
      <name val="Arial"/>
      <family val="0"/>
    </font>
    <font>
      <sz val="9"/>
      <color indexed="60"/>
      <name val="Calibri"/>
      <family val="0"/>
    </font>
    <font>
      <sz val="9"/>
      <color indexed="62"/>
      <name val="Calibri"/>
      <family val="0"/>
    </font>
    <font>
      <sz val="9"/>
      <color indexed="19"/>
      <name val="Calibri"/>
      <family val="0"/>
    </font>
    <font>
      <sz val="9"/>
      <color indexed="57"/>
      <name val="Calibri"/>
      <family val="0"/>
    </font>
    <font>
      <sz val="9"/>
      <color indexed="5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444444"/>
      <name val="Calibri"/>
      <family val="2"/>
    </font>
    <font>
      <b/>
      <sz val="11"/>
      <color theme="5"/>
      <name val="Calibri"/>
      <family val="2"/>
    </font>
    <font>
      <b/>
      <sz val="8"/>
      <color theme="5" tint="-0.24997000396251678"/>
      <name val="Calibri"/>
      <family val="2"/>
    </font>
    <font>
      <b/>
      <sz val="11"/>
      <color theme="5" tint="-0.24997000396251678"/>
      <name val="Calibri"/>
      <family val="2"/>
    </font>
    <font>
      <sz val="8"/>
      <color theme="1"/>
      <name val="Calibri"/>
      <family val="2"/>
    </font>
    <font>
      <sz val="10.5"/>
      <color theme="0"/>
      <name val="Calibri"/>
      <family val="2"/>
    </font>
    <font>
      <b/>
      <sz val="10.5"/>
      <color theme="0"/>
      <name val="Calibri"/>
      <family val="2"/>
    </font>
    <font>
      <sz val="10.5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b/>
      <sz val="11"/>
      <color theme="6" tint="-0.4999699890613556"/>
      <name val="Calibri"/>
      <family val="2"/>
    </font>
    <font>
      <b/>
      <sz val="10"/>
      <color theme="4" tint="-0.4999699890613556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5"/>
      <name val="Calibri"/>
      <family val="2"/>
    </font>
    <font>
      <b/>
      <sz val="10.5"/>
      <color theme="1"/>
      <name val="Calibri"/>
      <family val="2"/>
    </font>
    <font>
      <sz val="9"/>
      <color theme="0"/>
      <name val="Calibri"/>
      <family val="2"/>
    </font>
    <font>
      <i/>
      <sz val="9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5" tint="-0.4999699890613556"/>
      </left>
      <right style="thin">
        <color theme="5" tint="-0.4999699890613556"/>
      </right>
      <top style="thin"/>
      <bottom style="thin">
        <color theme="5" tint="-0.4999699890613556"/>
      </bottom>
    </border>
    <border>
      <left style="thin">
        <color theme="5" tint="-0.4999699890613556"/>
      </left>
      <right style="thin"/>
      <top style="thin"/>
      <bottom style="thin">
        <color theme="5" tint="-0.4999699890613556"/>
      </bottom>
    </border>
    <border>
      <left style="thin">
        <color theme="5" tint="-0.4999699890613556"/>
      </left>
      <right/>
      <top style="thin">
        <color theme="5" tint="-0.4999699890613556"/>
      </top>
      <bottom style="thin">
        <color theme="5" tint="-0.4999699890613556"/>
      </bottom>
    </border>
    <border>
      <left/>
      <right/>
      <top style="thin">
        <color theme="5" tint="-0.4999699890613556"/>
      </top>
      <bottom style="thin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/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 style="thin">
        <color theme="5" tint="-0.4999699890613556"/>
      </left>
      <right style="thin"/>
      <top style="thin">
        <color theme="5" tint="-0.4999699890613556"/>
      </top>
      <bottom style="thin">
        <color theme="5" tint="-0.4999699890613556"/>
      </bottom>
    </border>
    <border>
      <left/>
      <right style="thin">
        <color theme="5" tint="-0.4999699890613556"/>
      </right>
      <top style="thin">
        <color theme="5" tint="-0.4999699890613556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theme="5" tint="-0.4999699890613556"/>
      </left>
      <right style="thin">
        <color theme="5" tint="-0.4999699890613556"/>
      </right>
      <top style="thin"/>
      <bottom style="thin"/>
    </border>
    <border>
      <left style="thin">
        <color theme="5" tint="-0.4999699890613556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theme="5" tint="-0.4999699890613556"/>
      </left>
      <right style="thin">
        <color theme="5" tint="-0.4999699890613556"/>
      </right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>
        <color theme="5" tint="-0.4999699890613556"/>
      </right>
      <top/>
      <bottom style="thin"/>
    </border>
    <border>
      <left style="thin">
        <color theme="5" tint="-0.4999699890613556"/>
      </left>
      <right style="thin">
        <color theme="5" tint="-0.4999699890613556"/>
      </right>
      <top/>
      <bottom style="thin"/>
    </border>
    <border>
      <left style="thin">
        <color theme="5" tint="-0.4999699890613556"/>
      </left>
      <right style="thin"/>
      <top/>
      <bottom style="thin"/>
    </border>
    <border>
      <left style="thin"/>
      <right/>
      <top style="thin"/>
      <bottom style="thin">
        <color theme="5" tint="-0.4999699890613556"/>
      </bottom>
    </border>
    <border>
      <left/>
      <right/>
      <top style="thin"/>
      <bottom style="thin">
        <color theme="5" tint="-0.4999699890613556"/>
      </bottom>
    </border>
    <border>
      <left style="thin"/>
      <right/>
      <top style="thin">
        <color theme="5" tint="-0.4999699890613556"/>
      </top>
      <bottom/>
    </border>
    <border>
      <left/>
      <right/>
      <top style="thin">
        <color theme="5" tint="-0.4999699890613556"/>
      </top>
      <bottom/>
    </border>
    <border>
      <left style="thin">
        <color theme="5" tint="-0.4999699890613556"/>
      </left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theme="5" tint="-0.4999699890613556"/>
      </right>
      <top style="thin"/>
      <bottom style="thin"/>
    </border>
    <border>
      <left/>
      <right style="thin">
        <color theme="5" tint="-0.4999699890613556"/>
      </right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12">
    <xf numFmtId="0" fontId="0" fillId="0" borderId="0" xfId="0" applyFont="1" applyAlignment="1">
      <alignment/>
    </xf>
    <xf numFmtId="0" fontId="0" fillId="33" borderId="0" xfId="54" applyFill="1">
      <alignment/>
      <protection/>
    </xf>
    <xf numFmtId="0" fontId="75" fillId="33" borderId="0" xfId="54" applyFont="1" applyFill="1">
      <alignment/>
      <protection/>
    </xf>
    <xf numFmtId="49" fontId="0" fillId="33" borderId="0" xfId="54" applyNumberFormat="1" applyFill="1" applyAlignment="1">
      <alignment horizontal="left"/>
      <protection/>
    </xf>
    <xf numFmtId="0" fontId="67" fillId="0" borderId="0" xfId="46" applyAlignment="1" applyProtection="1">
      <alignment/>
      <protection/>
    </xf>
    <xf numFmtId="0" fontId="76" fillId="33" borderId="0" xfId="54" applyFont="1" applyFill="1" applyAlignment="1">
      <alignment horizontal="left" wrapText="1"/>
      <protection/>
    </xf>
    <xf numFmtId="0" fontId="75" fillId="33" borderId="0" xfId="54" applyFont="1" applyFill="1" applyBorder="1">
      <alignment/>
      <protection/>
    </xf>
    <xf numFmtId="0" fontId="0" fillId="33" borderId="0" xfId="54" applyFill="1" applyBorder="1">
      <alignment/>
      <protection/>
    </xf>
    <xf numFmtId="0" fontId="59" fillId="33" borderId="0" xfId="54" applyFont="1" applyFill="1" applyBorder="1" applyAlignment="1">
      <alignment/>
      <protection/>
    </xf>
    <xf numFmtId="0" fontId="59" fillId="33" borderId="0" xfId="54" applyFont="1" applyFill="1" applyBorder="1">
      <alignment/>
      <protection/>
    </xf>
    <xf numFmtId="0" fontId="0" fillId="33" borderId="0" xfId="54" applyFill="1" applyBorder="1" applyAlignment="1">
      <alignment/>
      <protection/>
    </xf>
    <xf numFmtId="9" fontId="0" fillId="33" borderId="0" xfId="57" applyFont="1" applyFill="1" applyBorder="1" applyAlignment="1">
      <alignment/>
    </xf>
    <xf numFmtId="0" fontId="77" fillId="33" borderId="0" xfId="54" applyFont="1" applyFill="1" applyBorder="1" applyAlignment="1">
      <alignment/>
      <protection/>
    </xf>
    <xf numFmtId="0" fontId="78" fillId="33" borderId="0" xfId="54" applyFont="1" applyFill="1" applyAlignment="1">
      <alignment horizontal="center"/>
      <protection/>
    </xf>
    <xf numFmtId="0" fontId="79" fillId="33" borderId="0" xfId="54" applyFont="1" applyFill="1" applyAlignment="1">
      <alignment horizontal="center"/>
      <protection/>
    </xf>
    <xf numFmtId="0" fontId="0" fillId="33" borderId="0" xfId="54" applyFill="1" applyBorder="1" applyAlignment="1">
      <alignment horizontal="center"/>
      <protection/>
    </xf>
    <xf numFmtId="0" fontId="62" fillId="33" borderId="0" xfId="54" applyFont="1" applyFill="1" applyBorder="1" applyAlignment="1">
      <alignment/>
      <protection/>
    </xf>
    <xf numFmtId="0" fontId="80" fillId="33" borderId="0" xfId="54" applyFont="1" applyFill="1" applyAlignment="1">
      <alignment horizontal="left" wrapText="1"/>
      <protection/>
    </xf>
    <xf numFmtId="9" fontId="0" fillId="33" borderId="0" xfId="57" applyFont="1" applyFill="1" applyAlignment="1">
      <alignment/>
    </xf>
    <xf numFmtId="0" fontId="81" fillId="34" borderId="10" xfId="54" applyFont="1" applyFill="1" applyBorder="1" applyAlignment="1">
      <alignment horizontal="center"/>
      <protection/>
    </xf>
    <xf numFmtId="0" fontId="81" fillId="34" borderId="11" xfId="54" applyFont="1" applyFill="1" applyBorder="1" applyAlignment="1">
      <alignment horizontal="center"/>
      <protection/>
    </xf>
    <xf numFmtId="0" fontId="59" fillId="33" borderId="0" xfId="54" applyFont="1" applyFill="1" applyBorder="1" applyAlignment="1">
      <alignment horizontal="left"/>
      <protection/>
    </xf>
    <xf numFmtId="0" fontId="82" fillId="34" borderId="12" xfId="54" applyFont="1" applyFill="1" applyBorder="1" applyAlignment="1">
      <alignment/>
      <protection/>
    </xf>
    <xf numFmtId="0" fontId="82" fillId="34" borderId="13" xfId="54" applyFont="1" applyFill="1" applyBorder="1" applyAlignment="1">
      <alignment/>
      <protection/>
    </xf>
    <xf numFmtId="0" fontId="82" fillId="34" borderId="14" xfId="54" applyFont="1" applyFill="1" applyBorder="1" applyAlignment="1">
      <alignment horizontal="center"/>
      <protection/>
    </xf>
    <xf numFmtId="0" fontId="83" fillId="33" borderId="15" xfId="54" applyFont="1" applyFill="1" applyBorder="1" applyAlignment="1">
      <alignment horizontal="center"/>
      <protection/>
    </xf>
    <xf numFmtId="178" fontId="83" fillId="33" borderId="16" xfId="57" applyNumberFormat="1" applyFont="1" applyFill="1" applyBorder="1" applyAlignment="1">
      <alignment horizontal="center"/>
    </xf>
    <xf numFmtId="0" fontId="0" fillId="33" borderId="0" xfId="54" applyFill="1" applyBorder="1" applyAlignment="1">
      <alignment horizontal="left"/>
      <protection/>
    </xf>
    <xf numFmtId="0" fontId="83" fillId="33" borderId="17" xfId="54" applyFont="1" applyFill="1" applyBorder="1" applyAlignment="1">
      <alignment horizontal="center"/>
      <protection/>
    </xf>
    <xf numFmtId="0" fontId="84" fillId="33" borderId="0" xfId="54" applyFont="1" applyFill="1" applyBorder="1">
      <alignment/>
      <protection/>
    </xf>
    <xf numFmtId="0" fontId="85" fillId="33" borderId="0" xfId="54" applyFont="1" applyFill="1" applyBorder="1" applyAlignment="1">
      <alignment/>
      <protection/>
    </xf>
    <xf numFmtId="0" fontId="84" fillId="33" borderId="0" xfId="54" applyFont="1" applyFill="1" applyBorder="1" applyAlignment="1">
      <alignment horizontal="left"/>
      <protection/>
    </xf>
    <xf numFmtId="0" fontId="84" fillId="0" borderId="0" xfId="54" applyFont="1" applyFill="1" applyBorder="1" applyAlignment="1">
      <alignment horizontal="center"/>
      <protection/>
    </xf>
    <xf numFmtId="0" fontId="83" fillId="33" borderId="18" xfId="54" applyFont="1" applyFill="1" applyBorder="1" applyAlignment="1">
      <alignment horizontal="center"/>
      <protection/>
    </xf>
    <xf numFmtId="0" fontId="85" fillId="33" borderId="19" xfId="54" applyFont="1" applyFill="1" applyBorder="1" applyAlignment="1">
      <alignment horizontal="left"/>
      <protection/>
    </xf>
    <xf numFmtId="0" fontId="85" fillId="33" borderId="20" xfId="54" applyFont="1" applyFill="1" applyBorder="1" applyAlignment="1">
      <alignment horizontal="left"/>
      <protection/>
    </xf>
    <xf numFmtId="0" fontId="86" fillId="0" borderId="21" xfId="54" applyFont="1" applyFill="1" applyBorder="1" applyAlignment="1">
      <alignment horizontal="center"/>
      <protection/>
    </xf>
    <xf numFmtId="178" fontId="86" fillId="33" borderId="22" xfId="57" applyNumberFormat="1" applyFont="1" applyFill="1" applyBorder="1" applyAlignment="1">
      <alignment horizontal="center"/>
    </xf>
    <xf numFmtId="0" fontId="85" fillId="33" borderId="23" xfId="54" applyFont="1" applyFill="1" applyBorder="1" applyAlignment="1">
      <alignment/>
      <protection/>
    </xf>
    <xf numFmtId="0" fontId="85" fillId="33" borderId="24" xfId="54" applyFont="1" applyFill="1" applyBorder="1" applyAlignment="1">
      <alignment/>
      <protection/>
    </xf>
    <xf numFmtId="0" fontId="85" fillId="33" borderId="25" xfId="54" applyFont="1" applyFill="1" applyBorder="1" applyAlignment="1">
      <alignment/>
      <protection/>
    </xf>
    <xf numFmtId="0" fontId="86" fillId="0" borderId="26" xfId="54" applyFont="1" applyFill="1" applyBorder="1" applyAlignment="1">
      <alignment horizontal="center"/>
      <protection/>
    </xf>
    <xf numFmtId="178" fontId="83" fillId="33" borderId="0" xfId="57" applyNumberFormat="1" applyFont="1" applyFill="1" applyBorder="1" applyAlignment="1">
      <alignment horizontal="center"/>
    </xf>
    <xf numFmtId="0" fontId="85" fillId="33" borderId="19" xfId="54" applyFont="1" applyFill="1" applyBorder="1" applyAlignment="1">
      <alignment/>
      <protection/>
    </xf>
    <xf numFmtId="0" fontId="85" fillId="33" borderId="20" xfId="54" applyFont="1" applyFill="1" applyBorder="1" applyAlignment="1">
      <alignment/>
      <protection/>
    </xf>
    <xf numFmtId="0" fontId="85" fillId="33" borderId="27" xfId="54" applyFont="1" applyFill="1" applyBorder="1" applyAlignment="1">
      <alignment/>
      <protection/>
    </xf>
    <xf numFmtId="0" fontId="86" fillId="0" borderId="18" xfId="54" applyFont="1" applyFill="1" applyBorder="1" applyAlignment="1">
      <alignment horizontal="center"/>
      <protection/>
    </xf>
    <xf numFmtId="0" fontId="82" fillId="34" borderId="28" xfId="54" applyFont="1" applyFill="1" applyBorder="1" applyAlignment="1">
      <alignment horizontal="center"/>
      <protection/>
    </xf>
    <xf numFmtId="0" fontId="82" fillId="34" borderId="23" xfId="54" applyFont="1" applyFill="1" applyBorder="1" applyAlignment="1">
      <alignment horizontal="center"/>
      <protection/>
    </xf>
    <xf numFmtId="0" fontId="82" fillId="34" borderId="29" xfId="54" applyFont="1" applyFill="1" applyBorder="1" applyAlignment="1">
      <alignment horizontal="center"/>
      <protection/>
    </xf>
    <xf numFmtId="0" fontId="82" fillId="34" borderId="30" xfId="54" applyFont="1" applyFill="1" applyBorder="1" applyAlignment="1">
      <alignment horizontal="center"/>
      <protection/>
    </xf>
    <xf numFmtId="178" fontId="82" fillId="34" borderId="31" xfId="57" applyNumberFormat="1" applyFont="1" applyFill="1" applyBorder="1" applyAlignment="1">
      <alignment horizontal="center"/>
    </xf>
    <xf numFmtId="0" fontId="84" fillId="33" borderId="0" xfId="54" applyFont="1" applyFill="1">
      <alignment/>
      <protection/>
    </xf>
    <xf numFmtId="0" fontId="83" fillId="33" borderId="0" xfId="54" applyFont="1" applyFill="1">
      <alignment/>
      <protection/>
    </xf>
    <xf numFmtId="0" fontId="84" fillId="33" borderId="0" xfId="54" applyFont="1" applyFill="1" applyBorder="1" applyAlignment="1">
      <alignment horizontal="center"/>
      <protection/>
    </xf>
    <xf numFmtId="178" fontId="84" fillId="33" borderId="0" xfId="57" applyNumberFormat="1" applyFont="1" applyFill="1" applyAlignment="1">
      <alignment horizontal="center"/>
    </xf>
    <xf numFmtId="0" fontId="85" fillId="33" borderId="32" xfId="54" applyFont="1" applyFill="1" applyBorder="1" applyAlignment="1">
      <alignment horizontal="left"/>
      <protection/>
    </xf>
    <xf numFmtId="0" fontId="85" fillId="33" borderId="33" xfId="54" applyFont="1" applyFill="1" applyBorder="1" applyAlignment="1">
      <alignment horizontal="left"/>
      <protection/>
    </xf>
    <xf numFmtId="0" fontId="86" fillId="0" borderId="10" xfId="54" applyFont="1" applyFill="1" applyBorder="1" applyAlignment="1">
      <alignment horizontal="center"/>
      <protection/>
    </xf>
    <xf numFmtId="178" fontId="86" fillId="33" borderId="11" xfId="57" applyNumberFormat="1" applyFont="1" applyFill="1" applyBorder="1" applyAlignment="1">
      <alignment horizontal="center"/>
    </xf>
    <xf numFmtId="0" fontId="85" fillId="33" borderId="34" xfId="54" applyFont="1" applyFill="1" applyBorder="1" applyAlignment="1">
      <alignment horizontal="left"/>
      <protection/>
    </xf>
    <xf numFmtId="0" fontId="85" fillId="33" borderId="35" xfId="54" applyFont="1" applyFill="1" applyBorder="1" applyAlignment="1">
      <alignment horizontal="left"/>
      <protection/>
    </xf>
    <xf numFmtId="0" fontId="85" fillId="33" borderId="19" xfId="54" applyFont="1" applyFill="1" applyBorder="1">
      <alignment/>
      <protection/>
    </xf>
    <xf numFmtId="0" fontId="85" fillId="33" borderId="20" xfId="54" applyFont="1" applyFill="1" applyBorder="1">
      <alignment/>
      <protection/>
    </xf>
    <xf numFmtId="0" fontId="0" fillId="33" borderId="20" xfId="54" applyFill="1" applyBorder="1">
      <alignment/>
      <protection/>
    </xf>
    <xf numFmtId="0" fontId="85" fillId="33" borderId="28" xfId="54" applyFont="1" applyFill="1" applyBorder="1">
      <alignment/>
      <protection/>
    </xf>
    <xf numFmtId="0" fontId="85" fillId="33" borderId="23" xfId="54" applyFont="1" applyFill="1" applyBorder="1">
      <alignment/>
      <protection/>
    </xf>
    <xf numFmtId="0" fontId="0" fillId="33" borderId="23" xfId="54" applyFill="1" applyBorder="1">
      <alignment/>
      <protection/>
    </xf>
    <xf numFmtId="0" fontId="0" fillId="0" borderId="0" xfId="54" applyFill="1">
      <alignment/>
      <protection/>
    </xf>
    <xf numFmtId="0" fontId="75" fillId="33" borderId="0" xfId="54" applyFont="1" applyFill="1" applyAlignment="1">
      <alignment/>
      <protection/>
    </xf>
    <xf numFmtId="0" fontId="87" fillId="34" borderId="19" xfId="54" applyFont="1" applyFill="1" applyBorder="1" applyAlignment="1">
      <alignment horizontal="center"/>
      <protection/>
    </xf>
    <xf numFmtId="0" fontId="87" fillId="34" borderId="20" xfId="54" applyFont="1" applyFill="1" applyBorder="1" applyAlignment="1">
      <alignment horizontal="center"/>
      <protection/>
    </xf>
    <xf numFmtId="0" fontId="87" fillId="34" borderId="36" xfId="54" applyFont="1" applyFill="1" applyBorder="1" applyAlignment="1">
      <alignment horizontal="center"/>
      <protection/>
    </xf>
    <xf numFmtId="178" fontId="87" fillId="34" borderId="18" xfId="57" applyNumberFormat="1" applyFont="1" applyFill="1" applyBorder="1" applyAlignment="1">
      <alignment horizontal="center"/>
    </xf>
    <xf numFmtId="0" fontId="85" fillId="33" borderId="25" xfId="54" applyFont="1" applyFill="1" applyBorder="1" applyAlignment="1">
      <alignment horizontal="left"/>
      <protection/>
    </xf>
    <xf numFmtId="0" fontId="85" fillId="33" borderId="0" xfId="54" applyFont="1" applyFill="1" applyBorder="1" applyAlignment="1">
      <alignment horizontal="left"/>
      <protection/>
    </xf>
    <xf numFmtId="0" fontId="80" fillId="33" borderId="0" xfId="54" applyFont="1" applyFill="1" applyBorder="1" applyAlignment="1">
      <alignment horizontal="left"/>
      <protection/>
    </xf>
    <xf numFmtId="0" fontId="75" fillId="33" borderId="0" xfId="54" applyFont="1" applyFill="1" applyAlignment="1">
      <alignment vertical="center"/>
      <protection/>
    </xf>
    <xf numFmtId="0" fontId="86" fillId="33" borderId="0" xfId="54" applyFont="1" applyFill="1" applyBorder="1" applyAlignment="1">
      <alignment/>
      <protection/>
    </xf>
    <xf numFmtId="0" fontId="62" fillId="33" borderId="0" xfId="54" applyFont="1" applyFill="1" applyBorder="1">
      <alignment/>
      <protection/>
    </xf>
    <xf numFmtId="9" fontId="59" fillId="33" borderId="0" xfId="57" applyFont="1" applyFill="1" applyBorder="1" applyAlignment="1">
      <alignment/>
    </xf>
    <xf numFmtId="0" fontId="82" fillId="34" borderId="18" xfId="54" applyFont="1" applyFill="1" applyBorder="1" applyAlignment="1">
      <alignment horizontal="center"/>
      <protection/>
    </xf>
    <xf numFmtId="0" fontId="59" fillId="33" borderId="0" xfId="54" applyFont="1" applyFill="1" applyBorder="1" applyAlignment="1">
      <alignment horizontal="center"/>
      <protection/>
    </xf>
    <xf numFmtId="0" fontId="88" fillId="0" borderId="0" xfId="54" applyFont="1" applyAlignment="1">
      <alignment wrapText="1"/>
      <protection/>
    </xf>
    <xf numFmtId="0" fontId="88" fillId="33" borderId="0" xfId="54" applyFont="1" applyFill="1" applyAlignment="1">
      <alignment horizontal="left" wrapText="1"/>
      <protection/>
    </xf>
    <xf numFmtId="1" fontId="83" fillId="0" borderId="18" xfId="54" applyNumberFormat="1" applyFont="1" applyFill="1" applyBorder="1" applyAlignment="1">
      <alignment/>
      <protection/>
    </xf>
    <xf numFmtId="178" fontId="83" fillId="0" borderId="18" xfId="57" applyNumberFormat="1" applyFont="1" applyFill="1" applyBorder="1" applyAlignment="1">
      <alignment/>
    </xf>
    <xf numFmtId="1" fontId="0" fillId="33" borderId="0" xfId="54" applyNumberFormat="1" applyFill="1" applyBorder="1" applyAlignment="1">
      <alignment/>
      <protection/>
    </xf>
    <xf numFmtId="9" fontId="0" fillId="33" borderId="0" xfId="57" applyFont="1" applyFill="1" applyBorder="1" applyAlignment="1">
      <alignment/>
    </xf>
    <xf numFmtId="1" fontId="0" fillId="33" borderId="0" xfId="54" applyNumberFormat="1" applyFill="1" applyBorder="1" applyAlignment="1">
      <alignment horizontal="center"/>
      <protection/>
    </xf>
    <xf numFmtId="1" fontId="83" fillId="19" borderId="18" xfId="54" applyNumberFormat="1" applyFont="1" applyFill="1" applyBorder="1" applyAlignment="1">
      <alignment/>
      <protection/>
    </xf>
    <xf numFmtId="178" fontId="83" fillId="19" borderId="18" xfId="57" applyNumberFormat="1" applyFont="1" applyFill="1" applyBorder="1" applyAlignment="1">
      <alignment/>
    </xf>
    <xf numFmtId="1" fontId="0" fillId="33" borderId="0" xfId="54" applyNumberFormat="1" applyFill="1">
      <alignment/>
      <protection/>
    </xf>
    <xf numFmtId="0" fontId="80" fillId="33" borderId="0" xfId="54" applyFont="1" applyFill="1">
      <alignment/>
      <protection/>
    </xf>
    <xf numFmtId="178" fontId="83" fillId="33" borderId="18" xfId="57" applyNumberFormat="1" applyFont="1" applyFill="1" applyBorder="1" applyAlignment="1">
      <alignment/>
    </xf>
    <xf numFmtId="9" fontId="83" fillId="33" borderId="0" xfId="57" applyFont="1" applyFill="1" applyBorder="1" applyAlignment="1">
      <alignment/>
    </xf>
    <xf numFmtId="9" fontId="0" fillId="33" borderId="0" xfId="57" applyFont="1" applyFill="1" applyBorder="1" applyAlignment="1">
      <alignment horizontal="right"/>
    </xf>
    <xf numFmtId="9" fontId="0" fillId="33" borderId="0" xfId="57" applyFont="1" applyFill="1" applyBorder="1" applyAlignment="1">
      <alignment horizontal="center"/>
    </xf>
    <xf numFmtId="0" fontId="89" fillId="33" borderId="0" xfId="54" applyFont="1" applyFill="1" applyBorder="1" applyAlignment="1">
      <alignment horizontal="left"/>
      <protection/>
    </xf>
    <xf numFmtId="0" fontId="90" fillId="33" borderId="0" xfId="54" applyFont="1" applyFill="1" applyBorder="1">
      <alignment/>
      <protection/>
    </xf>
    <xf numFmtId="0" fontId="80" fillId="33" borderId="0" xfId="54" applyFont="1" applyFill="1" applyBorder="1">
      <alignment/>
      <protection/>
    </xf>
    <xf numFmtId="0" fontId="91" fillId="33" borderId="0" xfId="54" applyFont="1" applyFill="1" applyBorder="1">
      <alignment/>
      <protection/>
    </xf>
    <xf numFmtId="0" fontId="85" fillId="33" borderId="0" xfId="54" applyFont="1" applyFill="1" applyBorder="1">
      <alignment/>
      <protection/>
    </xf>
    <xf numFmtId="0" fontId="82" fillId="34" borderId="27" xfId="54" applyFont="1" applyFill="1" applyBorder="1" applyAlignment="1">
      <alignment horizontal="center" vertical="center"/>
      <protection/>
    </xf>
    <xf numFmtId="0" fontId="0" fillId="33" borderId="37" xfId="54" applyFill="1" applyBorder="1">
      <alignment/>
      <protection/>
    </xf>
    <xf numFmtId="0" fontId="82" fillId="34" borderId="19" xfId="54" applyFont="1" applyFill="1" applyBorder="1" applyAlignment="1">
      <alignment/>
      <protection/>
    </xf>
    <xf numFmtId="0" fontId="82" fillId="34" borderId="19" xfId="54" applyFont="1" applyFill="1" applyBorder="1" applyAlignment="1">
      <alignment horizontal="center" vertical="center"/>
      <protection/>
    </xf>
    <xf numFmtId="0" fontId="82" fillId="34" borderId="18" xfId="54" applyFont="1" applyFill="1" applyBorder="1" applyAlignment="1">
      <alignment/>
      <protection/>
    </xf>
    <xf numFmtId="0" fontId="83" fillId="33" borderId="27" xfId="54" applyFont="1" applyFill="1" applyBorder="1" applyAlignment="1">
      <alignment horizontal="center" vertical="center"/>
      <protection/>
    </xf>
    <xf numFmtId="0" fontId="83" fillId="35" borderId="18" xfId="54" applyFont="1" applyFill="1" applyBorder="1" applyAlignment="1">
      <alignment horizontal="center"/>
      <protection/>
    </xf>
    <xf numFmtId="0" fontId="83" fillId="33" borderId="18" xfId="54" applyFont="1" applyFill="1" applyBorder="1" applyAlignment="1">
      <alignment/>
      <protection/>
    </xf>
    <xf numFmtId="0" fontId="83" fillId="33" borderId="18" xfId="54" applyFont="1" applyFill="1" applyBorder="1" applyAlignment="1">
      <alignment horizontal="center" vertical="center"/>
      <protection/>
    </xf>
    <xf numFmtId="1" fontId="83" fillId="33" borderId="18" xfId="54" applyNumberFormat="1" applyFont="1" applyFill="1" applyBorder="1" applyAlignment="1">
      <alignment horizontal="center"/>
      <protection/>
    </xf>
    <xf numFmtId="0" fontId="83" fillId="33" borderId="27" xfId="54" applyFont="1" applyFill="1" applyBorder="1" applyAlignment="1">
      <alignment horizontal="center"/>
      <protection/>
    </xf>
    <xf numFmtId="9" fontId="83" fillId="35" borderId="18" xfId="57" applyFont="1" applyFill="1" applyBorder="1" applyAlignment="1">
      <alignment horizontal="center"/>
    </xf>
    <xf numFmtId="1" fontId="82" fillId="34" borderId="18" xfId="54" applyNumberFormat="1" applyFont="1" applyFill="1" applyBorder="1" applyAlignment="1">
      <alignment horizontal="center"/>
      <protection/>
    </xf>
    <xf numFmtId="3" fontId="82" fillId="34" borderId="18" xfId="54" applyNumberFormat="1" applyFont="1" applyFill="1" applyBorder="1" applyAlignment="1">
      <alignment horizontal="center"/>
      <protection/>
    </xf>
    <xf numFmtId="0" fontId="0" fillId="33" borderId="38" xfId="54" applyFill="1" applyBorder="1">
      <alignment/>
      <protection/>
    </xf>
    <xf numFmtId="0" fontId="0" fillId="33" borderId="0" xfId="54" applyFill="1" applyBorder="1" applyAlignment="1">
      <alignment horizontal="right"/>
      <protection/>
    </xf>
    <xf numFmtId="0" fontId="92" fillId="33" borderId="0" xfId="54" applyFont="1" applyFill="1" applyBorder="1" applyAlignment="1">
      <alignment vertical="center" wrapText="1"/>
      <protection/>
    </xf>
    <xf numFmtId="0" fontId="80" fillId="33" borderId="0" xfId="54" applyFont="1" applyFill="1" applyBorder="1" applyAlignment="1">
      <alignment/>
      <protection/>
    </xf>
    <xf numFmtId="0" fontId="92" fillId="33" borderId="0" xfId="54" applyFont="1" applyFill="1" applyBorder="1" applyAlignment="1">
      <alignment vertical="top" wrapText="1"/>
      <protection/>
    </xf>
    <xf numFmtId="0" fontId="93" fillId="33" borderId="0" xfId="54" applyFont="1" applyFill="1" applyBorder="1" applyAlignment="1">
      <alignment wrapText="1"/>
      <protection/>
    </xf>
    <xf numFmtId="0" fontId="93" fillId="33" borderId="0" xfId="54" applyFont="1" applyFill="1" applyBorder="1" applyAlignment="1">
      <alignment horizontal="left" wrapText="1"/>
      <protection/>
    </xf>
    <xf numFmtId="0" fontId="0" fillId="33" borderId="0" xfId="54" applyFont="1" applyFill="1" applyBorder="1">
      <alignment/>
      <protection/>
    </xf>
    <xf numFmtId="0" fontId="82" fillId="34" borderId="27" xfId="54" applyFont="1" applyFill="1" applyBorder="1" applyAlignment="1">
      <alignment horizontal="center"/>
      <protection/>
    </xf>
    <xf numFmtId="0" fontId="86" fillId="33" borderId="0" xfId="54" applyFont="1" applyFill="1" applyBorder="1">
      <alignment/>
      <protection/>
    </xf>
    <xf numFmtId="0" fontId="83" fillId="33" borderId="19" xfId="54" applyFont="1" applyFill="1" applyBorder="1" applyAlignment="1">
      <alignment/>
      <protection/>
    </xf>
    <xf numFmtId="0" fontId="83" fillId="33" borderId="27" xfId="54" applyFont="1" applyFill="1" applyBorder="1" applyAlignment="1">
      <alignment/>
      <protection/>
    </xf>
    <xf numFmtId="9" fontId="83" fillId="33" borderId="18" xfId="57" applyNumberFormat="1" applyFont="1" applyFill="1" applyBorder="1" applyAlignment="1">
      <alignment horizontal="center"/>
    </xf>
    <xf numFmtId="9" fontId="83" fillId="33" borderId="18" xfId="54" applyNumberFormat="1" applyFont="1" applyFill="1" applyBorder="1" applyAlignment="1">
      <alignment horizontal="center"/>
      <protection/>
    </xf>
    <xf numFmtId="9" fontId="82" fillId="34" borderId="18" xfId="54" applyNumberFormat="1" applyFont="1" applyFill="1" applyBorder="1" applyAlignment="1">
      <alignment horizontal="center"/>
      <protection/>
    </xf>
    <xf numFmtId="0" fontId="93" fillId="33" borderId="0" xfId="54" applyFont="1" applyFill="1" applyBorder="1" applyAlignment="1">
      <alignment/>
      <protection/>
    </xf>
    <xf numFmtId="9" fontId="82" fillId="34" borderId="19" xfId="57" applyFont="1" applyFill="1" applyBorder="1" applyAlignment="1">
      <alignment/>
    </xf>
    <xf numFmtId="9" fontId="82" fillId="34" borderId="27" xfId="57" applyFont="1" applyFill="1" applyBorder="1" applyAlignment="1">
      <alignment/>
    </xf>
    <xf numFmtId="9" fontId="62" fillId="33" borderId="0" xfId="57" applyFont="1" applyFill="1" applyBorder="1" applyAlignment="1">
      <alignment/>
    </xf>
    <xf numFmtId="178" fontId="62" fillId="33" borderId="0" xfId="57" applyNumberFormat="1" applyFont="1" applyFill="1" applyBorder="1" applyAlignment="1">
      <alignment horizontal="center"/>
    </xf>
    <xf numFmtId="178" fontId="62" fillId="33" borderId="0" xfId="54" applyNumberFormat="1" applyFont="1" applyFill="1" applyBorder="1" applyAlignment="1">
      <alignment horizontal="center"/>
      <protection/>
    </xf>
    <xf numFmtId="1" fontId="83" fillId="0" borderId="18" xfId="54" applyNumberFormat="1" applyFont="1" applyBorder="1" applyAlignment="1">
      <alignment horizontal="center"/>
      <protection/>
    </xf>
    <xf numFmtId="179" fontId="82" fillId="34" borderId="18" xfId="54" applyNumberFormat="1" applyFont="1" applyFill="1" applyBorder="1" applyAlignment="1">
      <alignment horizontal="center"/>
      <protection/>
    </xf>
    <xf numFmtId="0" fontId="83" fillId="33" borderId="18" xfId="54" applyFont="1" applyFill="1" applyBorder="1" applyAlignment="1">
      <alignment horizontal="center"/>
      <protection/>
    </xf>
    <xf numFmtId="178" fontId="83" fillId="33" borderId="27" xfId="57" applyNumberFormat="1" applyFont="1" applyFill="1" applyBorder="1" applyAlignment="1">
      <alignment horizontal="right"/>
    </xf>
    <xf numFmtId="178" fontId="82" fillId="34" borderId="27" xfId="57" applyNumberFormat="1" applyFont="1" applyFill="1" applyBorder="1" applyAlignment="1">
      <alignment horizontal="right"/>
    </xf>
    <xf numFmtId="0" fontId="75" fillId="0" borderId="0" xfId="54" applyFont="1" applyFill="1">
      <alignment/>
      <protection/>
    </xf>
    <xf numFmtId="49" fontId="0" fillId="0" borderId="0" xfId="54" applyNumberFormat="1" applyFill="1" applyAlignment="1">
      <alignment horizontal="left"/>
      <protection/>
    </xf>
    <xf numFmtId="0" fontId="67" fillId="0" borderId="0" xfId="46" applyFill="1" applyAlignment="1" applyProtection="1">
      <alignment/>
      <protection/>
    </xf>
    <xf numFmtId="1" fontId="83" fillId="33" borderId="18" xfId="54" applyNumberFormat="1" applyFont="1" applyFill="1" applyBorder="1" applyAlignment="1">
      <alignment horizontal="center" vertical="center"/>
      <protection/>
    </xf>
    <xf numFmtId="0" fontId="83" fillId="35" borderId="18" xfId="54" applyFont="1" applyFill="1" applyBorder="1" applyAlignment="1">
      <alignment horizontal="center" vertical="center"/>
      <protection/>
    </xf>
    <xf numFmtId="1" fontId="83" fillId="0" borderId="18" xfId="54" applyNumberFormat="1" applyFont="1" applyBorder="1" applyAlignment="1">
      <alignment horizontal="center" vertical="center"/>
      <protection/>
    </xf>
    <xf numFmtId="0" fontId="94" fillId="33" borderId="0" xfId="54" applyFont="1" applyFill="1" applyAlignment="1">
      <alignment horizontal="left" wrapText="1"/>
      <protection/>
    </xf>
    <xf numFmtId="0" fontId="95" fillId="33" borderId="0" xfId="54" applyFont="1" applyFill="1" applyAlignment="1">
      <alignment horizontal="left" wrapText="1"/>
      <protection/>
    </xf>
    <xf numFmtId="0" fontId="94" fillId="33" borderId="0" xfId="54" applyFont="1" applyFill="1" applyAlignment="1">
      <alignment horizontal="center" wrapText="1"/>
      <protection/>
    </xf>
    <xf numFmtId="0" fontId="87" fillId="34" borderId="18" xfId="54" applyFont="1" applyFill="1" applyBorder="1" applyAlignment="1">
      <alignment vertical="center"/>
      <protection/>
    </xf>
    <xf numFmtId="0" fontId="87" fillId="34" borderId="18" xfId="54" applyFont="1" applyFill="1" applyBorder="1" applyAlignment="1">
      <alignment horizontal="center" vertical="center"/>
      <protection/>
    </xf>
    <xf numFmtId="0" fontId="85" fillId="33" borderId="18" xfId="54" applyFont="1" applyFill="1" applyBorder="1" applyAlignment="1">
      <alignment vertical="center"/>
      <protection/>
    </xf>
    <xf numFmtId="0" fontId="85" fillId="0" borderId="18" xfId="54" applyFont="1" applyFill="1" applyBorder="1" applyAlignment="1">
      <alignment horizontal="center" vertical="center"/>
      <protection/>
    </xf>
    <xf numFmtId="0" fontId="85" fillId="33" borderId="18" xfId="54" applyFont="1" applyFill="1" applyBorder="1" applyAlignment="1">
      <alignment horizontal="center" vertical="center"/>
      <protection/>
    </xf>
    <xf numFmtId="0" fontId="85" fillId="35" borderId="18" xfId="54" applyFont="1" applyFill="1" applyBorder="1" applyAlignment="1">
      <alignment horizontal="center" vertical="center"/>
      <protection/>
    </xf>
    <xf numFmtId="9" fontId="85" fillId="35" borderId="18" xfId="57" applyFont="1" applyFill="1" applyBorder="1" applyAlignment="1">
      <alignment horizontal="center" vertical="center"/>
    </xf>
    <xf numFmtId="1" fontId="87" fillId="34" borderId="18" xfId="54" applyNumberFormat="1" applyFont="1" applyFill="1" applyBorder="1" applyAlignment="1">
      <alignment horizontal="center" vertical="center"/>
      <protection/>
    </xf>
    <xf numFmtId="178" fontId="84" fillId="33" borderId="23" xfId="57" applyNumberFormat="1" applyFont="1" applyFill="1" applyBorder="1" applyAlignment="1">
      <alignment horizontal="center"/>
    </xf>
    <xf numFmtId="0" fontId="0" fillId="33" borderId="25" xfId="54" applyFont="1" applyFill="1" applyBorder="1" applyAlignment="1">
      <alignment horizontal="center" vertical="center" wrapText="1"/>
      <protection/>
    </xf>
    <xf numFmtId="3" fontId="96" fillId="33" borderId="25" xfId="54" applyNumberFormat="1" applyFont="1" applyFill="1" applyBorder="1" applyAlignment="1">
      <alignment horizontal="center" vertical="center" wrapText="1"/>
      <protection/>
    </xf>
    <xf numFmtId="0" fontId="0" fillId="33" borderId="0" xfId="54" applyFill="1" applyBorder="1" applyAlignment="1">
      <alignment horizontal="center"/>
      <protection/>
    </xf>
    <xf numFmtId="0" fontId="59" fillId="33" borderId="0" xfId="54" applyFont="1" applyFill="1" applyBorder="1" applyAlignment="1">
      <alignment horizontal="center"/>
      <protection/>
    </xf>
    <xf numFmtId="0" fontId="59" fillId="33" borderId="0" xfId="54" applyFont="1" applyFill="1" applyBorder="1">
      <alignment/>
      <protection/>
    </xf>
    <xf numFmtId="0" fontId="80" fillId="33" borderId="0" xfId="54" applyFont="1" applyFill="1" applyAlignment="1">
      <alignment horizontal="left" wrapText="1"/>
      <protection/>
    </xf>
    <xf numFmtId="0" fontId="95" fillId="33" borderId="0" xfId="54" applyFont="1" applyFill="1" applyAlignment="1">
      <alignment horizontal="center" wrapText="1"/>
      <protection/>
    </xf>
    <xf numFmtId="0" fontId="82" fillId="34" borderId="19" xfId="54" applyFont="1" applyFill="1" applyBorder="1" applyAlignment="1">
      <alignment horizontal="left"/>
      <protection/>
    </xf>
    <xf numFmtId="0" fontId="82" fillId="34" borderId="20" xfId="54" applyFont="1" applyFill="1" applyBorder="1" applyAlignment="1">
      <alignment horizontal="left"/>
      <protection/>
    </xf>
    <xf numFmtId="0" fontId="82" fillId="34" borderId="39" xfId="54" applyFont="1" applyFill="1" applyBorder="1" applyAlignment="1">
      <alignment horizontal="left"/>
      <protection/>
    </xf>
    <xf numFmtId="0" fontId="44" fillId="16" borderId="0" xfId="54" applyFont="1" applyFill="1" applyBorder="1" applyAlignment="1">
      <alignment horizontal="left" vertical="center" wrapText="1"/>
      <protection/>
    </xf>
    <xf numFmtId="0" fontId="75" fillId="33" borderId="0" xfId="54" applyFont="1" applyFill="1" applyAlignment="1">
      <alignment horizontal="center" vertical="center"/>
      <protection/>
    </xf>
    <xf numFmtId="0" fontId="83" fillId="33" borderId="37" xfId="54" applyFont="1" applyFill="1" applyBorder="1" applyAlignment="1">
      <alignment horizontal="left"/>
      <protection/>
    </xf>
    <xf numFmtId="0" fontId="83" fillId="33" borderId="0" xfId="54" applyFont="1" applyFill="1" applyBorder="1" applyAlignment="1">
      <alignment horizontal="left"/>
      <protection/>
    </xf>
    <xf numFmtId="0" fontId="83" fillId="33" borderId="40" xfId="54" applyFont="1" applyFill="1" applyBorder="1" applyAlignment="1">
      <alignment horizontal="left"/>
      <protection/>
    </xf>
    <xf numFmtId="0" fontId="83" fillId="33" borderId="18" xfId="54" applyFont="1" applyFill="1" applyBorder="1" applyAlignment="1">
      <alignment horizontal="left"/>
      <protection/>
    </xf>
    <xf numFmtId="0" fontId="83" fillId="33" borderId="19" xfId="54" applyFont="1" applyFill="1" applyBorder="1" applyAlignment="1">
      <alignment horizontal="left"/>
      <protection/>
    </xf>
    <xf numFmtId="0" fontId="83" fillId="33" borderId="20" xfId="54" applyFont="1" applyFill="1" applyBorder="1" applyAlignment="1">
      <alignment horizontal="left"/>
      <protection/>
    </xf>
    <xf numFmtId="0" fontId="83" fillId="33" borderId="27" xfId="54" applyFont="1" applyFill="1" applyBorder="1" applyAlignment="1">
      <alignment horizontal="left"/>
      <protection/>
    </xf>
    <xf numFmtId="0" fontId="75" fillId="33" borderId="0" xfId="54" applyFont="1" applyFill="1" applyAlignment="1">
      <alignment horizontal="center"/>
      <protection/>
    </xf>
    <xf numFmtId="0" fontId="82" fillId="34" borderId="18" xfId="54" applyFont="1" applyFill="1" applyBorder="1" applyAlignment="1">
      <alignment horizontal="center"/>
      <protection/>
    </xf>
    <xf numFmtId="0" fontId="83" fillId="33" borderId="18" xfId="54" applyFont="1" applyFill="1" applyBorder="1" applyAlignment="1">
      <alignment horizontal="center"/>
      <protection/>
    </xf>
    <xf numFmtId="9" fontId="0" fillId="33" borderId="0" xfId="57" applyFont="1" applyFill="1" applyBorder="1" applyAlignment="1">
      <alignment horizontal="right"/>
    </xf>
    <xf numFmtId="0" fontId="97" fillId="33" borderId="0" xfId="54" applyFont="1" applyFill="1" applyAlignment="1">
      <alignment horizontal="center"/>
      <protection/>
    </xf>
    <xf numFmtId="0" fontId="91" fillId="33" borderId="23" xfId="54" applyFont="1" applyFill="1" applyBorder="1" applyAlignment="1">
      <alignment horizontal="center"/>
      <protection/>
    </xf>
    <xf numFmtId="0" fontId="91" fillId="33" borderId="0" xfId="54" applyFont="1" applyFill="1" applyBorder="1" applyAlignment="1">
      <alignment horizontal="center"/>
      <protection/>
    </xf>
    <xf numFmtId="0" fontId="98" fillId="19" borderId="19" xfId="54" applyFont="1" applyFill="1" applyBorder="1" applyAlignment="1">
      <alignment horizontal="center"/>
      <protection/>
    </xf>
    <xf numFmtId="0" fontId="98" fillId="19" borderId="20" xfId="54" applyFont="1" applyFill="1" applyBorder="1" applyAlignment="1">
      <alignment horizontal="center"/>
      <protection/>
    </xf>
    <xf numFmtId="0" fontId="98" fillId="19" borderId="27" xfId="54" applyFont="1" applyFill="1" applyBorder="1" applyAlignment="1">
      <alignment horizontal="center"/>
      <protection/>
    </xf>
    <xf numFmtId="0" fontId="82" fillId="34" borderId="27" xfId="54" applyFont="1" applyFill="1" applyBorder="1" applyAlignment="1">
      <alignment horizontal="left"/>
      <protection/>
    </xf>
    <xf numFmtId="0" fontId="99" fillId="33" borderId="0" xfId="54" applyFont="1" applyFill="1" applyBorder="1" applyAlignment="1">
      <alignment horizontal="center"/>
      <protection/>
    </xf>
    <xf numFmtId="0" fontId="82" fillId="34" borderId="19" xfId="54" applyFont="1" applyFill="1" applyBorder="1" applyAlignment="1">
      <alignment horizontal="center"/>
      <protection/>
    </xf>
    <xf numFmtId="0" fontId="82" fillId="34" borderId="27" xfId="54" applyFont="1" applyFill="1" applyBorder="1" applyAlignment="1">
      <alignment horizontal="center"/>
      <protection/>
    </xf>
    <xf numFmtId="0" fontId="100" fillId="33" borderId="0" xfId="54" applyFont="1" applyFill="1" applyBorder="1" applyAlignment="1">
      <alignment horizontal="left" vertical="top" wrapText="1"/>
      <protection/>
    </xf>
    <xf numFmtId="0" fontId="0" fillId="33" borderId="25" xfId="54" applyFont="1" applyFill="1" applyBorder="1" applyAlignment="1">
      <alignment horizontal="left" vertical="center" wrapText="1"/>
      <protection/>
    </xf>
    <xf numFmtId="0" fontId="59" fillId="33" borderId="0" xfId="54" applyFont="1" applyFill="1" applyBorder="1" applyAlignment="1">
      <alignment horizontal="left"/>
      <protection/>
    </xf>
    <xf numFmtId="0" fontId="83" fillId="33" borderId="18" xfId="54" applyFont="1" applyFill="1" applyBorder="1" applyAlignment="1" quotePrefix="1">
      <alignment horizontal="center" vertical="center" wrapText="1"/>
      <protection/>
    </xf>
    <xf numFmtId="0" fontId="83" fillId="33" borderId="18" xfId="54" applyFont="1" applyFill="1" applyBorder="1" applyAlignment="1">
      <alignment horizontal="center" vertical="center" wrapText="1"/>
      <protection/>
    </xf>
    <xf numFmtId="0" fontId="92" fillId="33" borderId="0" xfId="54" applyFont="1" applyFill="1" applyBorder="1" applyAlignment="1">
      <alignment horizontal="left" vertical="top" wrapText="1"/>
      <protection/>
    </xf>
    <xf numFmtId="0" fontId="83" fillId="33" borderId="24" xfId="54" applyFont="1" applyFill="1" applyBorder="1" applyAlignment="1">
      <alignment horizontal="left" vertical="center" wrapText="1"/>
      <protection/>
    </xf>
    <xf numFmtId="0" fontId="83" fillId="33" borderId="41" xfId="54" applyFont="1" applyFill="1" applyBorder="1" applyAlignment="1">
      <alignment horizontal="left" vertical="center" wrapText="1"/>
      <protection/>
    </xf>
    <xf numFmtId="179" fontId="82" fillId="34" borderId="18" xfId="50" applyNumberFormat="1" applyFont="1" applyFill="1" applyBorder="1" applyAlignment="1">
      <alignment horizontal="center"/>
    </xf>
    <xf numFmtId="179" fontId="82" fillId="34" borderId="19" xfId="50" applyNumberFormat="1" applyFont="1" applyFill="1" applyBorder="1" applyAlignment="1">
      <alignment horizontal="center"/>
    </xf>
    <xf numFmtId="179" fontId="82" fillId="34" borderId="20" xfId="50" applyNumberFormat="1" applyFont="1" applyFill="1" applyBorder="1" applyAlignment="1">
      <alignment horizontal="center"/>
    </xf>
    <xf numFmtId="179" fontId="82" fillId="34" borderId="27" xfId="50" applyNumberFormat="1" applyFont="1" applyFill="1" applyBorder="1" applyAlignment="1">
      <alignment horizontal="center"/>
    </xf>
    <xf numFmtId="0" fontId="100" fillId="33" borderId="0" xfId="54" applyFont="1" applyFill="1" applyBorder="1" applyAlignment="1">
      <alignment horizontal="left" vertical="center" wrapText="1"/>
      <protection/>
    </xf>
    <xf numFmtId="0" fontId="83" fillId="33" borderId="28" xfId="54" applyFont="1" applyFill="1" applyBorder="1" applyAlignment="1">
      <alignment horizontal="left"/>
      <protection/>
    </xf>
    <xf numFmtId="0" fontId="83" fillId="33" borderId="42" xfId="54" applyFont="1" applyFill="1" applyBorder="1" applyAlignment="1">
      <alignment horizontal="left"/>
      <protection/>
    </xf>
    <xf numFmtId="0" fontId="83" fillId="33" borderId="19" xfId="54" applyFont="1" applyFill="1" applyBorder="1" applyAlignment="1" quotePrefix="1">
      <alignment horizontal="center" vertical="center" wrapText="1"/>
      <protection/>
    </xf>
    <xf numFmtId="0" fontId="83" fillId="33" borderId="20" xfId="54" applyFont="1" applyFill="1" applyBorder="1" applyAlignment="1" quotePrefix="1">
      <alignment horizontal="center" vertical="center" wrapText="1"/>
      <protection/>
    </xf>
    <xf numFmtId="0" fontId="83" fillId="33" borderId="27" xfId="54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Porcentaje 3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Consultas CHAT 100 por mes, 2015</a:t>
            </a:r>
          </a:p>
        </c:rich>
      </c:tx>
      <c:layout>
        <c:manualLayout>
          <c:xMode val="factor"/>
          <c:yMode val="factor"/>
          <c:x val="-0.015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1575"/>
          <c:w val="0.89225"/>
          <c:h val="0.821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'CHAT 100 Y REDES SOCIALES'!$B$13:$B$24</c:f>
              <c:strCache/>
            </c:strRef>
          </c:cat>
          <c:val>
            <c:numRef>
              <c:f>'CHAT 100 Y REDES SOCIALES'!$C$13:$C$24</c:f>
              <c:numCache/>
            </c:numRef>
          </c:val>
        </c:ser>
        <c:overlap val="100"/>
        <c:axId val="11207424"/>
        <c:axId val="11478785"/>
      </c:barChart>
      <c:catAx>
        <c:axId val="1120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78785"/>
        <c:crosses val="autoZero"/>
        <c:auto val="1"/>
        <c:lblOffset val="100"/>
        <c:tickLblSkip val="1"/>
        <c:noMultiLvlLbl val="0"/>
      </c:catAx>
      <c:valAx>
        <c:axId val="11478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07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6"/>
          <c:y val="0.23875"/>
          <c:w val="0.97625"/>
          <c:h val="0.75025"/>
        </c:manualLayout>
      </c:layout>
      <c:pie3DChart>
        <c:varyColors val="1"/>
        <c:ser>
          <c:idx val="0"/>
          <c:order val="0"/>
          <c:spPr>
            <a:solidFill>
              <a:srgbClr val="ED7D3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4662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DB9C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'CHAT 100 Y REDES SOCIALES'!$H$62:$J$62</c:f>
              <c:strCache/>
            </c:strRef>
          </c:cat>
          <c:val>
            <c:numRef>
              <c:f>'CHAT 100 Y REDES SOCIALES'!$H$69:$J$69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7E6E6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35"/>
          <c:y val="0.205"/>
          <c:w val="0.50175"/>
          <c:h val="0.80925"/>
        </c:manualLayout>
      </c:layout>
      <c:pieChart>
        <c:varyColors val="1"/>
        <c:ser>
          <c:idx val="0"/>
          <c:order val="0"/>
          <c:spPr>
            <a:solidFill>
              <a:srgbClr val="A5A5A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8787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8C8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D9D9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C6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DB9C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'CHAT 100 Y REDES SOCIALES'!$B$63:$G$68</c:f>
              <c:multiLvlStrCache/>
            </c:multiLvlStrRef>
          </c:cat>
          <c:val>
            <c:numRef>
              <c:f>'CHAT 100 Y REDES SOCIALES'!$L$63:$L$68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E7E6E6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925"/>
          <c:y val="0.177"/>
          <c:w val="0.435"/>
          <c:h val="0.73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6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07C0E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('CHAT 100 Y REDES SOCIALES'!$I$30,'CHAT 100 Y REDES SOCIALES'!$M$30)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Relationship Id="rId4" Type="http://schemas.openxmlformats.org/officeDocument/2006/relationships/image" Target="../media/image3.jpe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chart" Target="/xl/charts/chart2.xml" /><Relationship Id="rId8" Type="http://schemas.openxmlformats.org/officeDocument/2006/relationships/chart" Target="/xl/charts/chart3.xml" /><Relationship Id="rId9" Type="http://schemas.openxmlformats.org/officeDocument/2006/relationships/image" Target="../media/image6.jpeg" /><Relationship Id="rId10" Type="http://schemas.openxmlformats.org/officeDocument/2006/relationships/image" Target="../media/image7.png" /><Relationship Id="rId11" Type="http://schemas.openxmlformats.org/officeDocument/2006/relationships/image" Target="../media/image8.png" /><Relationship Id="rId12" Type="http://schemas.openxmlformats.org/officeDocument/2006/relationships/image" Target="../media/image9.png" /><Relationship Id="rId13" Type="http://schemas.openxmlformats.org/officeDocument/2006/relationships/image" Target="../media/image10.png" /><Relationship Id="rId14" Type="http://schemas.openxmlformats.org/officeDocument/2006/relationships/image" Target="../media/image11.png" /><Relationship Id="rId15" Type="http://schemas.openxmlformats.org/officeDocument/2006/relationships/image" Target="../media/image12.jpeg" /><Relationship Id="rId16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</cdr:x>
      <cdr:y>-0.00825</cdr:y>
    </cdr:from>
    <cdr:to>
      <cdr:x>0.8465</cdr:x>
      <cdr:y>0.1085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04850" y="-19049"/>
          <a:ext cx="2828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Chat Privado y Público</a:t>
          </a:r>
        </a:p>
      </cdr:txBody>
    </cdr:sp>
  </cdr:relSizeAnchor>
  <cdr:relSizeAnchor xmlns:cdr="http://schemas.openxmlformats.org/drawingml/2006/chartDrawing">
    <cdr:from>
      <cdr:x>0.35325</cdr:x>
      <cdr:y>0.277</cdr:y>
    </cdr:from>
    <cdr:to>
      <cdr:x>0.44525</cdr:x>
      <cdr:y>0.41475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1466850" y="695325"/>
          <a:ext cx="3810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0.33225</cdr:x>
      <cdr:y>0.44275</cdr:y>
    </cdr:from>
    <cdr:to>
      <cdr:x>0.516</cdr:x>
      <cdr:y>0.659</cdr:y>
    </cdr:to>
    <cdr:sp>
      <cdr:nvSpPr>
        <cdr:cNvPr id="3" name="3 CuadroTexto"/>
        <cdr:cNvSpPr txBox="1">
          <a:spLocks noChangeArrowheads="1"/>
        </cdr:cNvSpPr>
      </cdr:nvSpPr>
      <cdr:spPr>
        <a:xfrm>
          <a:off x="1381125" y="1104900"/>
          <a:ext cx="7620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Chat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Privado</a:t>
          </a:r>
        </a:p>
      </cdr:txBody>
    </cdr:sp>
  </cdr:relSizeAnchor>
  <cdr:relSizeAnchor xmlns:cdr="http://schemas.openxmlformats.org/drawingml/2006/chartDrawing">
    <cdr:from>
      <cdr:x>0.54775</cdr:x>
      <cdr:y>0.22125</cdr:y>
    </cdr:from>
    <cdr:to>
      <cdr:x>0.7535</cdr:x>
      <cdr:y>0.48225</cdr:y>
    </cdr:to>
    <cdr:sp>
      <cdr:nvSpPr>
        <cdr:cNvPr id="4" name="4 CuadroTexto"/>
        <cdr:cNvSpPr txBox="1">
          <a:spLocks noChangeArrowheads="1"/>
        </cdr:cNvSpPr>
      </cdr:nvSpPr>
      <cdr:spPr>
        <a:xfrm>
          <a:off x="2276475" y="552450"/>
          <a:ext cx="8572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Público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</xdr:colOff>
      <xdr:row>1</xdr:row>
      <xdr:rowOff>171450</xdr:rowOff>
    </xdr:from>
    <xdr:ext cx="8020050" cy="485775"/>
    <xdr:sp>
      <xdr:nvSpPr>
        <xdr:cNvPr id="1" name="1 Rectángulo"/>
        <xdr:cNvSpPr>
          <a:spLocks/>
        </xdr:cNvSpPr>
      </xdr:nvSpPr>
      <xdr:spPr>
        <a:xfrm>
          <a:off x="2419350" y="361950"/>
          <a:ext cx="80200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REPORTE ESTADÍSTICO DE CONSULTAS CHAT Y REDES SOCIALES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Periodo: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Enero - Diciembre  2015</a:t>
          </a:r>
        </a:p>
      </xdr:txBody>
    </xdr:sp>
    <xdr:clientData/>
  </xdr:oneCellAnchor>
  <xdr:twoCellAnchor>
    <xdr:from>
      <xdr:col>7</xdr:col>
      <xdr:colOff>76200</xdr:colOff>
      <xdr:row>10</xdr:row>
      <xdr:rowOff>38100</xdr:rowOff>
    </xdr:from>
    <xdr:to>
      <xdr:col>15</xdr:col>
      <xdr:colOff>9525</xdr:colOff>
      <xdr:row>24</xdr:row>
      <xdr:rowOff>28575</xdr:rowOff>
    </xdr:to>
    <xdr:graphicFrame>
      <xdr:nvGraphicFramePr>
        <xdr:cNvPr id="2" name="2 Gráfico"/>
        <xdr:cNvGraphicFramePr/>
      </xdr:nvGraphicFramePr>
      <xdr:xfrm>
        <a:off x="3705225" y="1800225"/>
        <a:ext cx="50387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219075</xdr:colOff>
      <xdr:row>11</xdr:row>
      <xdr:rowOff>95250</xdr:rowOff>
    </xdr:from>
    <xdr:to>
      <xdr:col>20</xdr:col>
      <xdr:colOff>542925</xdr:colOff>
      <xdr:row>13</xdr:row>
      <xdr:rowOff>114300</xdr:rowOff>
    </xdr:to>
    <xdr:pic>
      <xdr:nvPicPr>
        <xdr:cNvPr id="3" name="3 Imagen" descr="chat 100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72875" y="194310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25</xdr:row>
      <xdr:rowOff>85725</xdr:rowOff>
    </xdr:from>
    <xdr:to>
      <xdr:col>21</xdr:col>
      <xdr:colOff>447675</xdr:colOff>
      <xdr:row>27</xdr:row>
      <xdr:rowOff>171450</xdr:rowOff>
    </xdr:to>
    <xdr:sp>
      <xdr:nvSpPr>
        <xdr:cNvPr id="4" name="4 Rectángulo"/>
        <xdr:cNvSpPr>
          <a:spLocks/>
        </xdr:cNvSpPr>
      </xdr:nvSpPr>
      <xdr:spPr>
        <a:xfrm>
          <a:off x="200025" y="4086225"/>
          <a:ext cx="12973050" cy="3619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consulta privada es el servicio que se ofrece al usuario(a) a fin de asegurar privacidad y confidencialidad debido a que se trata de un problema de violencia familiar, sexual o afín.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consulta pública es la que se suele realizar para brindar información general a través del chat 100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16</xdr:col>
      <xdr:colOff>285750</xdr:colOff>
      <xdr:row>9</xdr:row>
      <xdr:rowOff>161925</xdr:rowOff>
    </xdr:from>
    <xdr:to>
      <xdr:col>17</xdr:col>
      <xdr:colOff>419100</xdr:colOff>
      <xdr:row>19</xdr:row>
      <xdr:rowOff>76200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39300" y="1733550"/>
          <a:ext cx="7524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133350</xdr:rowOff>
    </xdr:from>
    <xdr:to>
      <xdr:col>3</xdr:col>
      <xdr:colOff>523875</xdr:colOff>
      <xdr:row>30</xdr:row>
      <xdr:rowOff>76200</xdr:rowOff>
    </xdr:to>
    <xdr:pic>
      <xdr:nvPicPr>
        <xdr:cNvPr id="6" name="6 Imagen" descr="Chat_Icon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2525" y="441007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22</xdr:col>
      <xdr:colOff>0</xdr:colOff>
      <xdr:row>27</xdr:row>
      <xdr:rowOff>180975</xdr:rowOff>
    </xdr:from>
    <xdr:ext cx="304800" cy="304800"/>
    <xdr:sp>
      <xdr:nvSpPr>
        <xdr:cNvPr id="7" name="AutoShape 5" descr="imap://tviviano@172.16.100.10:143/fetch%3EUID%3E/INBOX%3E47816?part=1.2&amp;type=image/jpeg&amp;filename=chat%20100.jpg"/>
        <xdr:cNvSpPr>
          <a:spLocks noChangeAspect="1"/>
        </xdr:cNvSpPr>
      </xdr:nvSpPr>
      <xdr:spPr>
        <a:xfrm>
          <a:off x="13344525" y="445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19</xdr:col>
      <xdr:colOff>295275</xdr:colOff>
      <xdr:row>0</xdr:row>
      <xdr:rowOff>57150</xdr:rowOff>
    </xdr:from>
    <xdr:to>
      <xdr:col>21</xdr:col>
      <xdr:colOff>304800</xdr:colOff>
      <xdr:row>4</xdr:row>
      <xdr:rowOff>57150</xdr:rowOff>
    </xdr:to>
    <xdr:pic>
      <xdr:nvPicPr>
        <xdr:cNvPr id="8" name="8 Imagen" descr="chat 10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49075" y="5715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27</xdr:row>
      <xdr:rowOff>133350</xdr:rowOff>
    </xdr:from>
    <xdr:to>
      <xdr:col>22</xdr:col>
      <xdr:colOff>0</xdr:colOff>
      <xdr:row>30</xdr:row>
      <xdr:rowOff>85725</xdr:rowOff>
    </xdr:to>
    <xdr:sp>
      <xdr:nvSpPr>
        <xdr:cNvPr id="9" name="9 Rectángulo redondeado"/>
        <xdr:cNvSpPr>
          <a:spLocks/>
        </xdr:cNvSpPr>
      </xdr:nvSpPr>
      <xdr:spPr>
        <a:xfrm>
          <a:off x="247650" y="4410075"/>
          <a:ext cx="13096875" cy="485775"/>
        </a:xfrm>
        <a:prstGeom prst="roundRect">
          <a:avLst/>
        </a:prstGeom>
        <a:noFill/>
        <a:ln w="12700" cmpd="sng">
          <a:solidFill>
            <a:srgbClr val="A5A5A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85725</xdr:colOff>
      <xdr:row>9</xdr:row>
      <xdr:rowOff>47625</xdr:rowOff>
    </xdr:from>
    <xdr:to>
      <xdr:col>22</xdr:col>
      <xdr:colOff>19050</xdr:colOff>
      <xdr:row>23</xdr:row>
      <xdr:rowOff>66675</xdr:rowOff>
    </xdr:to>
    <xdr:sp>
      <xdr:nvSpPr>
        <xdr:cNvPr id="10" name="10 Rectángulo redondeado"/>
        <xdr:cNvSpPr>
          <a:spLocks/>
        </xdr:cNvSpPr>
      </xdr:nvSpPr>
      <xdr:spPr>
        <a:xfrm>
          <a:off x="8820150" y="1619250"/>
          <a:ext cx="4543425" cy="2143125"/>
        </a:xfrm>
        <a:prstGeom prst="roundRect">
          <a:avLst/>
        </a:prstGeom>
        <a:noFill/>
        <a:ln w="28575" cmpd="sng">
          <a:solidFill>
            <a:srgbClr val="ED7D3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57150</xdr:colOff>
      <xdr:row>81</xdr:row>
      <xdr:rowOff>47625</xdr:rowOff>
    </xdr:from>
    <xdr:to>
      <xdr:col>10</xdr:col>
      <xdr:colOff>581025</xdr:colOff>
      <xdr:row>84</xdr:row>
      <xdr:rowOff>66675</xdr:rowOff>
    </xdr:to>
    <xdr:pic>
      <xdr:nvPicPr>
        <xdr:cNvPr id="11" name="11 Imagen" descr="facebook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43550" y="141065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75</xdr:row>
      <xdr:rowOff>152400</xdr:rowOff>
    </xdr:from>
    <xdr:to>
      <xdr:col>21</xdr:col>
      <xdr:colOff>533400</xdr:colOff>
      <xdr:row>79</xdr:row>
      <xdr:rowOff>123825</xdr:rowOff>
    </xdr:to>
    <xdr:sp>
      <xdr:nvSpPr>
        <xdr:cNvPr id="12" name="12 Rectángulo redondeado"/>
        <xdr:cNvSpPr>
          <a:spLocks/>
        </xdr:cNvSpPr>
      </xdr:nvSpPr>
      <xdr:spPr>
        <a:xfrm>
          <a:off x="2543175" y="13030200"/>
          <a:ext cx="10715625" cy="733425"/>
        </a:xfrm>
        <a:prstGeom prst="roundRect">
          <a:avLst/>
        </a:prstGeom>
        <a:solidFill>
          <a:srgbClr val="DEEBF7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través de las redes sociales de internet del PNCVFS se difundirán los servicios que presta la institución para la prevención y atención frente  a  la  violencia  familiar  y  sexual,  actividades oficiales,  datos estadísticos  y  campañas  de  sensibilización  y  comunicación emprendidas.</a:t>
          </a:r>
        </a:p>
      </xdr:txBody>
    </xdr:sp>
    <xdr:clientData/>
  </xdr:twoCellAnchor>
  <xdr:twoCellAnchor>
    <xdr:from>
      <xdr:col>12</xdr:col>
      <xdr:colOff>161925</xdr:colOff>
      <xdr:row>60</xdr:row>
      <xdr:rowOff>28575</xdr:rowOff>
    </xdr:from>
    <xdr:to>
      <xdr:col>17</xdr:col>
      <xdr:colOff>228600</xdr:colOff>
      <xdr:row>71</xdr:row>
      <xdr:rowOff>85725</xdr:rowOff>
    </xdr:to>
    <xdr:graphicFrame>
      <xdr:nvGraphicFramePr>
        <xdr:cNvPr id="13" name="13 Gráfico"/>
        <xdr:cNvGraphicFramePr/>
      </xdr:nvGraphicFramePr>
      <xdr:xfrm>
        <a:off x="7038975" y="9896475"/>
        <a:ext cx="3162300" cy="2047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285750</xdr:colOff>
      <xdr:row>60</xdr:row>
      <xdr:rowOff>28575</xdr:rowOff>
    </xdr:from>
    <xdr:to>
      <xdr:col>22</xdr:col>
      <xdr:colOff>209550</xdr:colOff>
      <xdr:row>71</xdr:row>
      <xdr:rowOff>114300</xdr:rowOff>
    </xdr:to>
    <xdr:graphicFrame>
      <xdr:nvGraphicFramePr>
        <xdr:cNvPr id="14" name="14 Gráfico"/>
        <xdr:cNvGraphicFramePr/>
      </xdr:nvGraphicFramePr>
      <xdr:xfrm>
        <a:off x="10258425" y="9896475"/>
        <a:ext cx="3295650" cy="2076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28575</xdr:colOff>
      <xdr:row>98</xdr:row>
      <xdr:rowOff>95250</xdr:rowOff>
    </xdr:from>
    <xdr:to>
      <xdr:col>16</xdr:col>
      <xdr:colOff>352425</xdr:colOff>
      <xdr:row>102</xdr:row>
      <xdr:rowOff>28575</xdr:rowOff>
    </xdr:to>
    <xdr:sp>
      <xdr:nvSpPr>
        <xdr:cNvPr id="15" name="16 Conector angular"/>
        <xdr:cNvSpPr>
          <a:spLocks/>
        </xdr:cNvSpPr>
      </xdr:nvSpPr>
      <xdr:spPr>
        <a:xfrm>
          <a:off x="8143875" y="17125950"/>
          <a:ext cx="1562100" cy="1019175"/>
        </a:xfrm>
        <a:prstGeom prst="bentConnector2">
          <a:avLst/>
        </a:prstGeom>
        <a:noFill/>
        <a:ln w="28575" cmpd="sng">
          <a:solidFill>
            <a:srgbClr val="C55A11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247650</xdr:colOff>
      <xdr:row>16</xdr:row>
      <xdr:rowOff>133350</xdr:rowOff>
    </xdr:from>
    <xdr:to>
      <xdr:col>21</xdr:col>
      <xdr:colOff>390525</xdr:colOff>
      <xdr:row>22</xdr:row>
      <xdr:rowOff>57150</xdr:rowOff>
    </xdr:to>
    <xdr:sp>
      <xdr:nvSpPr>
        <xdr:cNvPr id="16" name="19 CuadroTexto"/>
        <xdr:cNvSpPr txBox="1">
          <a:spLocks noChangeArrowheads="1"/>
        </xdr:cNvSpPr>
      </xdr:nvSpPr>
      <xdr:spPr>
        <a:xfrm>
          <a:off x="8982075" y="2762250"/>
          <a:ext cx="41338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periodo  </a:t>
          </a:r>
          <a:r>
            <a:rPr lang="en-US" cap="none" sz="105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Enero - Diciembre 2015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han atendido </a:t>
          </a:r>
          <a:r>
            <a:rPr lang="en-US" cap="none" sz="105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3636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consultas chat. Además se han tenido </a:t>
          </a:r>
          <a:r>
            <a:rPr lang="en-US" cap="none" sz="105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45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gresos al chat que no ha tenido interacción con el moderador.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promedio hay  </a:t>
          </a:r>
          <a:r>
            <a:rPr lang="en-US" cap="none" sz="105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14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consultas chat por día.</a:t>
          </a:r>
        </a:p>
      </xdr:txBody>
    </xdr:sp>
    <xdr:clientData/>
  </xdr:twoCellAnchor>
  <xdr:twoCellAnchor>
    <xdr:from>
      <xdr:col>0</xdr:col>
      <xdr:colOff>9525</xdr:colOff>
      <xdr:row>72</xdr:row>
      <xdr:rowOff>38100</xdr:rowOff>
    </xdr:from>
    <xdr:to>
      <xdr:col>6</xdr:col>
      <xdr:colOff>266700</xdr:colOff>
      <xdr:row>74</xdr:row>
      <xdr:rowOff>9525</xdr:rowOff>
    </xdr:to>
    <xdr:pic>
      <xdr:nvPicPr>
        <xdr:cNvPr id="17" name="5 Imagen" descr="logoMIMP "/>
        <xdr:cNvPicPr preferRelativeResize="1">
          <a:picLocks noChangeAspect="1"/>
        </xdr:cNvPicPr>
      </xdr:nvPicPr>
      <xdr:blipFill>
        <a:blip r:embed="rId9"/>
        <a:srcRect r="2931"/>
        <a:stretch>
          <a:fillRect/>
        </a:stretch>
      </xdr:blipFill>
      <xdr:spPr>
        <a:xfrm>
          <a:off x="9525" y="12087225"/>
          <a:ext cx="3267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123825</xdr:colOff>
      <xdr:row>82</xdr:row>
      <xdr:rowOff>38100</xdr:rowOff>
    </xdr:from>
    <xdr:ext cx="2962275" cy="447675"/>
    <xdr:sp>
      <xdr:nvSpPr>
        <xdr:cNvPr id="18" name="22 CuadroTexto"/>
        <xdr:cNvSpPr txBox="1">
          <a:spLocks noChangeArrowheads="1"/>
        </xdr:cNvSpPr>
      </xdr:nvSpPr>
      <xdr:spPr>
        <a:xfrm>
          <a:off x="657225" y="14230350"/>
          <a:ext cx="2962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Cuadro Nº 5: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 de usuarios/as nuevos/as que gustan del Facebook institucional</a:t>
          </a:r>
        </a:p>
      </xdr:txBody>
    </xdr:sp>
    <xdr:clientData/>
  </xdr:oneCellAnchor>
  <xdr:oneCellAnchor>
    <xdr:from>
      <xdr:col>10</xdr:col>
      <xdr:colOff>561975</xdr:colOff>
      <xdr:row>81</xdr:row>
      <xdr:rowOff>9525</xdr:rowOff>
    </xdr:from>
    <xdr:ext cx="2419350" cy="628650"/>
    <xdr:sp>
      <xdr:nvSpPr>
        <xdr:cNvPr id="19" name="23 CuadroTexto"/>
        <xdr:cNvSpPr txBox="1">
          <a:spLocks noChangeArrowheads="1"/>
        </xdr:cNvSpPr>
      </xdr:nvSpPr>
      <xdr:spPr>
        <a:xfrm>
          <a:off x="6048375" y="14068425"/>
          <a:ext cx="24193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Cuadro Nº 6: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 de publicaciones con información institucional  y/o mensajes de campañas</a:t>
          </a:r>
        </a:p>
      </xdr:txBody>
    </xdr:sp>
    <xdr:clientData/>
  </xdr:oneCellAnchor>
  <xdr:oneCellAnchor>
    <xdr:from>
      <xdr:col>18</xdr:col>
      <xdr:colOff>219075</xdr:colOff>
      <xdr:row>81</xdr:row>
      <xdr:rowOff>38100</xdr:rowOff>
    </xdr:from>
    <xdr:ext cx="2619375" cy="619125"/>
    <xdr:sp>
      <xdr:nvSpPr>
        <xdr:cNvPr id="20" name="24 CuadroTexto"/>
        <xdr:cNvSpPr txBox="1">
          <a:spLocks noChangeArrowheads="1"/>
        </xdr:cNvSpPr>
      </xdr:nvSpPr>
      <xdr:spPr>
        <a:xfrm>
          <a:off x="10810875" y="14097000"/>
          <a:ext cx="26193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Cuadro Nº 7: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Número de usuarios/as que al menos tienen 01 interacción cada vez que acceden al Facebook institucional</a:t>
          </a:r>
        </a:p>
      </xdr:txBody>
    </xdr:sp>
    <xdr:clientData/>
  </xdr:oneCellAnchor>
  <xdr:twoCellAnchor editAs="oneCell">
    <xdr:from>
      <xdr:col>17</xdr:col>
      <xdr:colOff>219075</xdr:colOff>
      <xdr:row>81</xdr:row>
      <xdr:rowOff>66675</xdr:rowOff>
    </xdr:from>
    <xdr:to>
      <xdr:col>18</xdr:col>
      <xdr:colOff>123825</xdr:colOff>
      <xdr:row>84</xdr:row>
      <xdr:rowOff>85725</xdr:rowOff>
    </xdr:to>
    <xdr:pic>
      <xdr:nvPicPr>
        <xdr:cNvPr id="21" name="25 Imagen" descr="facebook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191750" y="1412557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</xdr:row>
      <xdr:rowOff>95250</xdr:rowOff>
    </xdr:from>
    <xdr:to>
      <xdr:col>2</xdr:col>
      <xdr:colOff>114300</xdr:colOff>
      <xdr:row>105</xdr:row>
      <xdr:rowOff>76200</xdr:rowOff>
    </xdr:to>
    <xdr:pic>
      <xdr:nvPicPr>
        <xdr:cNvPr id="22" name="26 Imagen" descr="facebook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" y="182118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409575</xdr:colOff>
      <xdr:row>116</xdr:row>
      <xdr:rowOff>161925</xdr:rowOff>
    </xdr:from>
    <xdr:to>
      <xdr:col>18</xdr:col>
      <xdr:colOff>428625</xdr:colOff>
      <xdr:row>120</xdr:row>
      <xdr:rowOff>95250</xdr:rowOff>
    </xdr:to>
    <xdr:pic>
      <xdr:nvPicPr>
        <xdr:cNvPr id="23" name="27 Imagen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382250" y="208121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116</xdr:row>
      <xdr:rowOff>0</xdr:rowOff>
    </xdr:from>
    <xdr:to>
      <xdr:col>6</xdr:col>
      <xdr:colOff>276225</xdr:colOff>
      <xdr:row>116</xdr:row>
      <xdr:rowOff>0</xdr:rowOff>
    </xdr:to>
    <xdr:pic>
      <xdr:nvPicPr>
        <xdr:cNvPr id="24" name="5 Imagen" descr="logoMIMP "/>
        <xdr:cNvPicPr preferRelativeResize="1">
          <a:picLocks noChangeAspect="1"/>
        </xdr:cNvPicPr>
      </xdr:nvPicPr>
      <xdr:blipFill>
        <a:blip r:embed="rId9"/>
        <a:srcRect r="2931"/>
        <a:stretch>
          <a:fillRect/>
        </a:stretch>
      </xdr:blipFill>
      <xdr:spPr>
        <a:xfrm>
          <a:off x="19050" y="20650200"/>
          <a:ext cx="3267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81</xdr:row>
      <xdr:rowOff>123825</xdr:rowOff>
    </xdr:from>
    <xdr:to>
      <xdr:col>2</xdr:col>
      <xdr:colOff>76200</xdr:colOff>
      <xdr:row>85</xdr:row>
      <xdr:rowOff>38100</xdr:rowOff>
    </xdr:to>
    <xdr:pic>
      <xdr:nvPicPr>
        <xdr:cNvPr id="25" name="29 Imagen" descr="facebook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141827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76200</xdr:rowOff>
    </xdr:from>
    <xdr:to>
      <xdr:col>2</xdr:col>
      <xdr:colOff>190500</xdr:colOff>
      <xdr:row>119</xdr:row>
      <xdr:rowOff>85725</xdr:rowOff>
    </xdr:to>
    <xdr:pic>
      <xdr:nvPicPr>
        <xdr:cNvPr id="26" name="30 Image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0025" y="207264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117</xdr:row>
      <xdr:rowOff>9525</xdr:rowOff>
    </xdr:from>
    <xdr:to>
      <xdr:col>11</xdr:col>
      <xdr:colOff>371475</xdr:colOff>
      <xdr:row>120</xdr:row>
      <xdr:rowOff>38100</xdr:rowOff>
    </xdr:to>
    <xdr:pic>
      <xdr:nvPicPr>
        <xdr:cNvPr id="27" name="31 Imagen" descr="Logo-twitter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924550" y="2083117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371475</xdr:colOff>
      <xdr:row>117</xdr:row>
      <xdr:rowOff>66675</xdr:rowOff>
    </xdr:from>
    <xdr:ext cx="2524125" cy="476250"/>
    <xdr:sp>
      <xdr:nvSpPr>
        <xdr:cNvPr id="28" name="33 CuadroTexto"/>
        <xdr:cNvSpPr txBox="1">
          <a:spLocks noChangeArrowheads="1"/>
        </xdr:cNvSpPr>
      </xdr:nvSpPr>
      <xdr:spPr>
        <a:xfrm>
          <a:off x="6477000" y="20888325"/>
          <a:ext cx="2524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Cuadro Nº 10: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 de seguidores/as nuevos/as del Twitter institucional</a:t>
          </a:r>
        </a:p>
      </xdr:txBody>
    </xdr:sp>
    <xdr:clientData/>
  </xdr:oneCellAnchor>
  <xdr:oneCellAnchor>
    <xdr:from>
      <xdr:col>18</xdr:col>
      <xdr:colOff>552450</xdr:colOff>
      <xdr:row>116</xdr:row>
      <xdr:rowOff>133350</xdr:rowOff>
    </xdr:from>
    <xdr:ext cx="2695575" cy="647700"/>
    <xdr:sp>
      <xdr:nvSpPr>
        <xdr:cNvPr id="29" name="34 CuadroTexto"/>
        <xdr:cNvSpPr txBox="1">
          <a:spLocks noChangeArrowheads="1"/>
        </xdr:cNvSpPr>
      </xdr:nvSpPr>
      <xdr:spPr>
        <a:xfrm>
          <a:off x="11144250" y="20783550"/>
          <a:ext cx="26955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Cuadro Nº 11: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Reproducciones de videos y audios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0</xdr:col>
      <xdr:colOff>19050</xdr:colOff>
      <xdr:row>0</xdr:row>
      <xdr:rowOff>19050</xdr:rowOff>
    </xdr:from>
    <xdr:to>
      <xdr:col>6</xdr:col>
      <xdr:colOff>200025</xdr:colOff>
      <xdr:row>2</xdr:row>
      <xdr:rowOff>66675</xdr:rowOff>
    </xdr:to>
    <xdr:pic>
      <xdr:nvPicPr>
        <xdr:cNvPr id="30" name="5 Imagen" descr="logoMIMP "/>
        <xdr:cNvPicPr preferRelativeResize="1">
          <a:picLocks noChangeAspect="1"/>
        </xdr:cNvPicPr>
      </xdr:nvPicPr>
      <xdr:blipFill>
        <a:blip r:embed="rId9"/>
        <a:srcRect r="2931"/>
        <a:stretch>
          <a:fillRect/>
        </a:stretch>
      </xdr:blipFill>
      <xdr:spPr>
        <a:xfrm>
          <a:off x="19050" y="19050"/>
          <a:ext cx="3190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257175</xdr:colOff>
      <xdr:row>116</xdr:row>
      <xdr:rowOff>142875</xdr:rowOff>
    </xdr:from>
    <xdr:ext cx="2038350" cy="476250"/>
    <xdr:sp>
      <xdr:nvSpPr>
        <xdr:cNvPr id="31" name="38 CuadroTexto"/>
        <xdr:cNvSpPr txBox="1">
          <a:spLocks noChangeArrowheads="1"/>
        </xdr:cNvSpPr>
      </xdr:nvSpPr>
      <xdr:spPr>
        <a:xfrm>
          <a:off x="790575" y="20793075"/>
          <a:ext cx="20383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Cuadro Nº 9: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evento del mes en FACEBOOK
</a:t>
          </a:r>
        </a:p>
      </xdr:txBody>
    </xdr:sp>
    <xdr:clientData/>
  </xdr:oneCellAnchor>
  <xdr:oneCellAnchor>
    <xdr:from>
      <xdr:col>2</xdr:col>
      <xdr:colOff>66675</xdr:colOff>
      <xdr:row>102</xdr:row>
      <xdr:rowOff>104775</xdr:rowOff>
    </xdr:from>
    <xdr:ext cx="3390900" cy="476250"/>
    <xdr:sp>
      <xdr:nvSpPr>
        <xdr:cNvPr id="32" name="39 CuadroTexto"/>
        <xdr:cNvSpPr txBox="1">
          <a:spLocks noChangeArrowheads="1"/>
        </xdr:cNvSpPr>
      </xdr:nvSpPr>
      <xdr:spPr>
        <a:xfrm>
          <a:off x="600075" y="18221325"/>
          <a:ext cx="33909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Cuadro Nº 8: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Edad y sexo de las personas a las que les gusta la página
</a:t>
          </a:r>
        </a:p>
      </xdr:txBody>
    </xdr:sp>
    <xdr:clientData/>
  </xdr:oneCellAnchor>
  <xdr:twoCellAnchor editAs="oneCell">
    <xdr:from>
      <xdr:col>1</xdr:col>
      <xdr:colOff>57150</xdr:colOff>
      <xdr:row>74</xdr:row>
      <xdr:rowOff>200025</xdr:rowOff>
    </xdr:from>
    <xdr:to>
      <xdr:col>4</xdr:col>
      <xdr:colOff>152400</xdr:colOff>
      <xdr:row>81</xdr:row>
      <xdr:rowOff>19050</xdr:rowOff>
    </xdr:to>
    <xdr:pic>
      <xdr:nvPicPr>
        <xdr:cNvPr id="33" name="20 Imagen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7175" y="12744450"/>
          <a:ext cx="1666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42</xdr:row>
      <xdr:rowOff>104775</xdr:rowOff>
    </xdr:from>
    <xdr:to>
      <xdr:col>9</xdr:col>
      <xdr:colOff>171450</xdr:colOff>
      <xdr:row>57</xdr:row>
      <xdr:rowOff>104775</xdr:rowOff>
    </xdr:to>
    <xdr:graphicFrame>
      <xdr:nvGraphicFramePr>
        <xdr:cNvPr id="34" name="32 Gráfico"/>
        <xdr:cNvGraphicFramePr/>
      </xdr:nvGraphicFramePr>
      <xdr:xfrm>
        <a:off x="866775" y="6886575"/>
        <a:ext cx="4171950" cy="2514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247650</xdr:colOff>
      <xdr:row>102</xdr:row>
      <xdr:rowOff>57150</xdr:rowOff>
    </xdr:from>
    <xdr:to>
      <xdr:col>21</xdr:col>
      <xdr:colOff>352425</xdr:colOff>
      <xdr:row>116</xdr:row>
      <xdr:rowOff>133350</xdr:rowOff>
    </xdr:to>
    <xdr:sp>
      <xdr:nvSpPr>
        <xdr:cNvPr id="35" name="15 Rectángulo redondeado"/>
        <xdr:cNvSpPr>
          <a:spLocks/>
        </xdr:cNvSpPr>
      </xdr:nvSpPr>
      <xdr:spPr>
        <a:xfrm>
          <a:off x="6353175" y="18173700"/>
          <a:ext cx="6724650" cy="2609850"/>
        </a:xfrm>
        <a:prstGeom prst="roundRect">
          <a:avLst/>
        </a:prstGeom>
        <a:noFill/>
        <a:ln w="28575" cmpd="sng">
          <a:solidFill>
            <a:srgbClr val="ED7D3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
</a:t>
          </a:r>
          <a:r>
            <a:rPr lang="en-US" cap="none" sz="900" b="1" i="0" u="sng" baseline="0">
              <a:solidFill>
                <a:srgbClr val="993300"/>
              </a:solidFill>
            </a:rPr>
            <a:t>Los contenidos más comentados del mes
</a:t>
          </a:r>
          <a:r>
            <a:rPr lang="en-US" cap="none" sz="900" b="1" i="0" u="sng" baseline="0">
              <a:solidFill>
                <a:srgbClr val="993300"/>
              </a:solidFill>
            </a:rPr>
            <a:t>
</a:t>
          </a:r>
          <a:r>
            <a:rPr lang="en-US" cap="none" sz="9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#SabíasQue la nueva #Ley30364, dispone que los operadores de justicia y #PNP, ante un hecho o amenaza de #violencia, actúen sin dilaciones disponiendo las medidas de protección previstas en la ley, para la atención efectiva a la víctima. Conoce más aquí: http://goo.gl/FQnPZQ #NoTeCalles
</a:t>
          </a:r>
          <a:r>
            <a:rPr lang="en-US" cap="none" sz="9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#SabíasQue si la tentativa de #feminicidio sucede fuera del país, los consulados peruanos deben articular la administración de justicia y protección social a favor de la víctima directa e indirectas (niños/as, adolescentes, personas adultas mayores y otros). Conoce más del Protocolo aquí: http://goo.gl/quXWrT #NoTeCalles
</a:t>
          </a:r>
          <a:r>
            <a:rPr lang="en-US" cap="none" sz="9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Mantén una comunicación directa y equilibrada con tu #pareja, a fin de expresar tus sentimientos, ideas y decisiones sin dañar a la otra persona ¡Promueve #RelacionesSaludables! #QuiereSinViolencia
</a:t>
          </a:r>
          <a:r>
            <a:rPr lang="en-US" cap="none" sz="900" b="0" i="0" u="none" baseline="0">
              <a:solidFill>
                <a:srgbClr val="808000"/>
              </a:solidFill>
              <a:latin typeface="Calibri"/>
              <a:ea typeface="Calibri"/>
              <a:cs typeface="Calibri"/>
            </a:rPr>
            <a:t>No existe justificación para acabar con la vida de una mujer (#feminicidio). Sin embargo, la persona agresora busca justificar sus actos alegando que ocurrió por celos incontrolados o por la infidelidad de la víctima ¡Deten a tiempo la #violencia,#NoTeCalles!
</a:t>
          </a:r>
          <a:r>
            <a:rPr lang="en-US" cap="none" sz="9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Cuando el amor por la #pareja nos provoca tristeza, angustia, miedo, frustración, infelicidad, estamos en presencia de una relación dañina. Recuerda que mereces estar al lado de quien te brinde afecto, bienestar y respeto, no #violencia #NoTeCalles
</a:t>
          </a:r>
          <a:r>
            <a:rPr lang="en-US" cap="none" sz="9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#SabíasQue en la #Ley30364 se puede disponer la prohibición de tenencia y porte de armas para la persona agresora, como medida </a:t>
          </a:r>
          <a:r>
            <a:rPr lang="en-US" cap="none" sz="9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de protección en procesos por actos de #violencia contra las mujeres e integrantes del grupo familiar. Infórmate aquí: http://goo.gl/FQnPZQ #NoTeCalles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CONFIG~1\Temp\NUEVO%20CONSOLIDADO%20LINEA%20100%20EN%20ACCION%202012-tablamaestr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LLANO~1.PNC\AppData\Local\Temp\CAI%20BRE&#209;A%20Y%20OT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llanos\AppData\Local\Temp\NUEVO%20CONSOLIDADO%20LINEA%20100%20EN%20ACCION%202012-tablamaestr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diaz.PNCVFS\Downloads\ESTAD&#205;STICAS%202012\CAI%20-%20Casos%20y%20Atenciones%202011%20DICIEMBR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LLANO~1.PNC\AppData\Local\Temp\CAI%20CARMEN%20DE%20LA%20LEGUA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mp.gob.pe/chat100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W137"/>
  <sheetViews>
    <sheetView showGridLines="0" tabSelected="1" view="pageBreakPreview" zoomScaleNormal="90" zoomScaleSheetLayoutView="100" zoomScalePageLayoutView="0" workbookViewId="0" topLeftCell="A1">
      <selection activeCell="M25" sqref="M25"/>
    </sheetView>
  </sheetViews>
  <sheetFormatPr defaultColWidth="4.8515625" defaultRowHeight="15"/>
  <cols>
    <col min="1" max="1" width="3.00390625" style="1" customWidth="1"/>
    <col min="2" max="2" width="5.00390625" style="1" customWidth="1"/>
    <col min="3" max="11" width="9.28125" style="1" customWidth="1"/>
    <col min="12" max="12" width="11.57421875" style="1" customWidth="1"/>
    <col min="13" max="18" width="9.28125" style="1" customWidth="1"/>
    <col min="19" max="19" width="11.421875" style="1" customWidth="1"/>
    <col min="20" max="20" width="11.28125" style="1" customWidth="1"/>
    <col min="21" max="22" width="9.28125" style="1" customWidth="1"/>
    <col min="23" max="23" width="3.140625" style="1" customWidth="1"/>
    <col min="24" max="16384" width="4.8515625" style="1" customWidth="1"/>
  </cols>
  <sheetData>
    <row r="1" spans="10:14" ht="15">
      <c r="J1" s="68"/>
      <c r="K1" s="68"/>
      <c r="L1" s="68"/>
      <c r="M1" s="68"/>
      <c r="N1" s="68"/>
    </row>
    <row r="2" spans="10:14" ht="15">
      <c r="J2" s="68"/>
      <c r="K2" s="68"/>
      <c r="L2" s="68"/>
      <c r="M2" s="68"/>
      <c r="N2" s="68"/>
    </row>
    <row r="3" ht="15"/>
    <row r="4" ht="15"/>
    <row r="5" spans="7:21" ht="15.75">
      <c r="G5" s="2"/>
      <c r="N5" s="3"/>
      <c r="T5" s="4" t="s">
        <v>0</v>
      </c>
      <c r="U5" s="4"/>
    </row>
    <row r="6" spans="7:21" s="68" customFormat="1" ht="6" customHeight="1">
      <c r="G6" s="143"/>
      <c r="N6" s="144"/>
      <c r="T6" s="145"/>
      <c r="U6" s="145"/>
    </row>
    <row r="7" spans="2:22" ht="16.5" customHeight="1">
      <c r="B7" s="171" t="s">
        <v>1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</row>
    <row r="8" spans="2:22" ht="16.5" customHeight="1"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2:22" ht="9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" customHeight="1">
      <c r="B10" s="6" t="s">
        <v>2</v>
      </c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13" ht="6.7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2:13" ht="13.5" customHeight="1">
      <c r="B12" s="152" t="s">
        <v>3</v>
      </c>
      <c r="C12" s="153">
        <v>2015</v>
      </c>
      <c r="D12" s="153">
        <v>2014</v>
      </c>
      <c r="E12" s="153">
        <v>2013</v>
      </c>
      <c r="F12" s="153">
        <v>2012</v>
      </c>
      <c r="G12" s="153">
        <v>2011</v>
      </c>
      <c r="I12" s="8"/>
      <c r="J12" s="164" t="s">
        <v>4</v>
      </c>
      <c r="K12" s="164"/>
      <c r="L12" s="9" t="s">
        <v>5</v>
      </c>
      <c r="M12" s="9"/>
    </row>
    <row r="13" spans="2:13" ht="12" customHeight="1">
      <c r="B13" s="154" t="s">
        <v>6</v>
      </c>
      <c r="C13" s="155">
        <v>270</v>
      </c>
      <c r="D13" s="155">
        <v>75</v>
      </c>
      <c r="E13" s="155">
        <v>155</v>
      </c>
      <c r="F13" s="156">
        <v>63</v>
      </c>
      <c r="G13" s="157"/>
      <c r="I13" s="10"/>
      <c r="J13" s="163"/>
      <c r="K13" s="163"/>
      <c r="L13" s="7"/>
      <c r="M13" s="7"/>
    </row>
    <row r="14" spans="2:13" ht="12" customHeight="1">
      <c r="B14" s="154" t="s">
        <v>7</v>
      </c>
      <c r="C14" s="155">
        <v>313</v>
      </c>
      <c r="D14" s="155">
        <v>102</v>
      </c>
      <c r="E14" s="155">
        <v>116</v>
      </c>
      <c r="F14" s="156">
        <v>101</v>
      </c>
      <c r="G14" s="157"/>
      <c r="I14" s="10"/>
      <c r="J14" s="163"/>
      <c r="K14" s="163"/>
      <c r="L14" s="7"/>
      <c r="M14" s="7"/>
    </row>
    <row r="15" spans="2:13" ht="12" customHeight="1">
      <c r="B15" s="154" t="s">
        <v>8</v>
      </c>
      <c r="C15" s="155">
        <v>329</v>
      </c>
      <c r="D15" s="155">
        <v>82</v>
      </c>
      <c r="E15" s="155">
        <v>133</v>
      </c>
      <c r="F15" s="156">
        <v>108</v>
      </c>
      <c r="G15" s="158"/>
      <c r="I15" s="11"/>
      <c r="J15" s="163"/>
      <c r="K15" s="163"/>
      <c r="L15" s="7"/>
      <c r="M15" s="7"/>
    </row>
    <row r="16" spans="2:21" ht="12" customHeight="1">
      <c r="B16" s="154" t="s">
        <v>9</v>
      </c>
      <c r="C16" s="155">
        <v>310</v>
      </c>
      <c r="D16" s="155">
        <v>84</v>
      </c>
      <c r="E16" s="155">
        <v>132</v>
      </c>
      <c r="F16" s="156">
        <v>137</v>
      </c>
      <c r="G16" s="156">
        <v>55</v>
      </c>
      <c r="I16" s="10"/>
      <c r="J16" s="163"/>
      <c r="K16" s="163"/>
      <c r="L16" s="7"/>
      <c r="M16" s="7"/>
      <c r="R16" s="7"/>
      <c r="T16" s="12"/>
      <c r="U16" s="12"/>
    </row>
    <row r="17" spans="2:21" ht="12" customHeight="1">
      <c r="B17" s="154" t="s">
        <v>10</v>
      </c>
      <c r="C17" s="155">
        <v>311</v>
      </c>
      <c r="D17" s="155">
        <v>145</v>
      </c>
      <c r="E17" s="155">
        <v>134</v>
      </c>
      <c r="F17" s="156">
        <v>153</v>
      </c>
      <c r="G17" s="156">
        <v>57</v>
      </c>
      <c r="I17" s="10"/>
      <c r="J17" s="163"/>
      <c r="K17" s="163"/>
      <c r="L17" s="7"/>
      <c r="M17" s="7"/>
      <c r="S17" s="7"/>
      <c r="T17" s="7"/>
      <c r="U17" s="7"/>
    </row>
    <row r="18" spans="2:21" ht="12" customHeight="1">
      <c r="B18" s="154" t="s">
        <v>11</v>
      </c>
      <c r="C18" s="155">
        <v>266</v>
      </c>
      <c r="D18" s="155">
        <v>192</v>
      </c>
      <c r="E18" s="155">
        <v>104</v>
      </c>
      <c r="F18" s="156">
        <v>157</v>
      </c>
      <c r="G18" s="156">
        <v>64</v>
      </c>
      <c r="I18" s="10"/>
      <c r="J18" s="163"/>
      <c r="K18" s="163"/>
      <c r="L18" s="7"/>
      <c r="M18" s="7"/>
      <c r="S18" s="7"/>
      <c r="T18" s="7"/>
      <c r="U18" s="7"/>
    </row>
    <row r="19" spans="2:21" ht="12" customHeight="1">
      <c r="B19" s="154" t="s">
        <v>12</v>
      </c>
      <c r="C19" s="155">
        <v>318</v>
      </c>
      <c r="D19" s="155">
        <v>303</v>
      </c>
      <c r="E19" s="155">
        <v>109</v>
      </c>
      <c r="F19" s="156">
        <v>170</v>
      </c>
      <c r="G19" s="156">
        <v>54</v>
      </c>
      <c r="I19" s="10"/>
      <c r="J19" s="163"/>
      <c r="K19" s="163"/>
      <c r="L19" s="7"/>
      <c r="M19" s="7"/>
      <c r="S19" s="7"/>
      <c r="T19" s="7"/>
      <c r="U19" s="7"/>
    </row>
    <row r="20" spans="2:22" ht="12" customHeight="1">
      <c r="B20" s="154" t="s">
        <v>13</v>
      </c>
      <c r="C20" s="155">
        <v>342</v>
      </c>
      <c r="D20" s="155">
        <v>260</v>
      </c>
      <c r="E20" s="155">
        <v>94</v>
      </c>
      <c r="F20" s="156">
        <v>131</v>
      </c>
      <c r="G20" s="156">
        <v>59</v>
      </c>
      <c r="I20" s="10"/>
      <c r="J20" s="163"/>
      <c r="K20" s="163"/>
      <c r="L20" s="7"/>
      <c r="M20" s="7"/>
      <c r="S20" s="7"/>
      <c r="T20" s="7"/>
      <c r="U20" s="7"/>
      <c r="V20" s="7"/>
    </row>
    <row r="21" spans="2:22" ht="12" customHeight="1">
      <c r="B21" s="154" t="s">
        <v>14</v>
      </c>
      <c r="C21" s="155">
        <v>342</v>
      </c>
      <c r="D21" s="155">
        <v>290</v>
      </c>
      <c r="E21" s="155">
        <v>113</v>
      </c>
      <c r="F21" s="156">
        <v>188</v>
      </c>
      <c r="G21" s="156">
        <v>51</v>
      </c>
      <c r="I21" s="10"/>
      <c r="J21" s="163"/>
      <c r="K21" s="163"/>
      <c r="L21" s="7"/>
      <c r="M21" s="7"/>
      <c r="V21" s="13"/>
    </row>
    <row r="22" spans="2:22" ht="12" customHeight="1">
      <c r="B22" s="154" t="s">
        <v>15</v>
      </c>
      <c r="C22" s="155">
        <v>299</v>
      </c>
      <c r="D22" s="155">
        <v>299</v>
      </c>
      <c r="E22" s="155">
        <v>93</v>
      </c>
      <c r="F22" s="156">
        <v>191</v>
      </c>
      <c r="G22" s="156">
        <v>87</v>
      </c>
      <c r="I22" s="10"/>
      <c r="J22" s="163"/>
      <c r="K22" s="163"/>
      <c r="L22" s="7"/>
      <c r="M22" s="7"/>
      <c r="V22" s="14"/>
    </row>
    <row r="23" spans="2:13" ht="12" customHeight="1">
      <c r="B23" s="154" t="s">
        <v>16</v>
      </c>
      <c r="C23" s="155">
        <v>302</v>
      </c>
      <c r="D23" s="155">
        <v>306</v>
      </c>
      <c r="E23" s="155">
        <v>77</v>
      </c>
      <c r="F23" s="156">
        <v>184</v>
      </c>
      <c r="G23" s="156">
        <v>66</v>
      </c>
      <c r="I23" s="10"/>
      <c r="J23" s="163"/>
      <c r="K23" s="163"/>
      <c r="L23" s="7"/>
      <c r="M23" s="7"/>
    </row>
    <row r="24" spans="2:13" ht="12" customHeight="1">
      <c r="B24" s="154" t="s">
        <v>17</v>
      </c>
      <c r="C24" s="155">
        <v>234</v>
      </c>
      <c r="D24" s="155">
        <v>307</v>
      </c>
      <c r="E24" s="155">
        <v>226</v>
      </c>
      <c r="F24" s="156">
        <v>249</v>
      </c>
      <c r="G24" s="156">
        <v>56</v>
      </c>
      <c r="I24" s="10"/>
      <c r="J24" s="15"/>
      <c r="K24" s="15"/>
      <c r="L24" s="7"/>
      <c r="M24" s="7"/>
    </row>
    <row r="25" spans="2:13" ht="12" customHeight="1">
      <c r="B25" s="152" t="s">
        <v>4</v>
      </c>
      <c r="C25" s="159">
        <f>SUM(C13:C24)</f>
        <v>3636</v>
      </c>
      <c r="D25" s="159">
        <f>SUM(D13:D24)</f>
        <v>2445</v>
      </c>
      <c r="E25" s="159">
        <f>SUM(E13:E24)</f>
        <v>1486</v>
      </c>
      <c r="F25" s="159">
        <f>SUM(F13:F24)</f>
        <v>1832</v>
      </c>
      <c r="G25" s="159">
        <f>SUM(G13:G24)</f>
        <v>549</v>
      </c>
      <c r="I25" s="16"/>
      <c r="J25" s="164">
        <v>5</v>
      </c>
      <c r="K25" s="165"/>
      <c r="L25" s="9"/>
      <c r="M25" s="9"/>
    </row>
    <row r="26" spans="2:22" ht="9" customHeight="1"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</row>
    <row r="27" spans="2:22" ht="12.75" customHeight="1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</row>
    <row r="28" spans="2:22" ht="15"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</row>
    <row r="29" spans="2:22" ht="1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</row>
    <row r="30" spans="2:22" ht="12" customHeight="1">
      <c r="B30" s="17"/>
      <c r="C30" s="17"/>
      <c r="D30" s="17"/>
      <c r="E30" s="17"/>
      <c r="F30" s="167" t="s">
        <v>18</v>
      </c>
      <c r="G30" s="167"/>
      <c r="H30" s="167"/>
      <c r="I30" s="149">
        <f>K42</f>
        <v>1222</v>
      </c>
      <c r="J30" s="167" t="s">
        <v>19</v>
      </c>
      <c r="K30" s="167"/>
      <c r="L30" s="167"/>
      <c r="M30" s="151">
        <f>U53</f>
        <v>2414</v>
      </c>
      <c r="N30" s="167" t="s">
        <v>89</v>
      </c>
      <c r="O30" s="167"/>
      <c r="P30" s="150"/>
      <c r="S30" s="17"/>
      <c r="T30" s="17"/>
      <c r="U30" s="17"/>
      <c r="V30" s="17"/>
    </row>
    <row r="31" spans="18:22" ht="15">
      <c r="R31" s="17"/>
      <c r="S31" s="17"/>
      <c r="T31" s="17"/>
      <c r="U31" s="17"/>
      <c r="V31" s="17"/>
    </row>
    <row r="32" spans="2:16" ht="12.75" customHeight="1">
      <c r="B32" s="2" t="s">
        <v>20</v>
      </c>
      <c r="C32" s="2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" t="s">
        <v>21</v>
      </c>
      <c r="P32" s="2"/>
    </row>
    <row r="33" spans="2:22" ht="12.75" customHeight="1">
      <c r="B33" s="168" t="s">
        <v>22</v>
      </c>
      <c r="C33" s="169"/>
      <c r="D33" s="169"/>
      <c r="E33" s="169"/>
      <c r="F33" s="169"/>
      <c r="G33" s="169"/>
      <c r="H33" s="169"/>
      <c r="I33" s="169"/>
      <c r="J33" s="170"/>
      <c r="K33" s="19" t="s">
        <v>23</v>
      </c>
      <c r="L33" s="20" t="s">
        <v>5</v>
      </c>
      <c r="M33" s="21"/>
      <c r="N33" s="21"/>
      <c r="O33" s="22" t="s">
        <v>24</v>
      </c>
      <c r="P33" s="23"/>
      <c r="Q33" s="23"/>
      <c r="R33" s="23"/>
      <c r="S33" s="23"/>
      <c r="T33" s="23"/>
      <c r="U33" s="24" t="s">
        <v>23</v>
      </c>
      <c r="V33" s="24" t="s">
        <v>5</v>
      </c>
    </row>
    <row r="34" spans="2:14" ht="12.75" customHeight="1">
      <c r="B34" s="177" t="s">
        <v>25</v>
      </c>
      <c r="C34" s="178"/>
      <c r="D34" s="178"/>
      <c r="E34" s="178"/>
      <c r="F34" s="178"/>
      <c r="G34" s="178"/>
      <c r="H34" s="178"/>
      <c r="I34" s="178"/>
      <c r="J34" s="179"/>
      <c r="K34" s="25">
        <v>151</v>
      </c>
      <c r="L34" s="26">
        <f>K34/$K$42</f>
        <v>0.12356792144026187</v>
      </c>
      <c r="M34" s="27"/>
      <c r="N34" s="27"/>
    </row>
    <row r="35" spans="2:22" ht="12.75" customHeight="1">
      <c r="B35" s="173" t="s">
        <v>26</v>
      </c>
      <c r="C35" s="174"/>
      <c r="D35" s="174"/>
      <c r="E35" s="174"/>
      <c r="F35" s="174"/>
      <c r="G35" s="174"/>
      <c r="H35" s="174"/>
      <c r="I35" s="174"/>
      <c r="J35" s="175"/>
      <c r="K35" s="28">
        <v>277</v>
      </c>
      <c r="L35" s="26">
        <f aca="true" t="shared" si="0" ref="L35:L41">K35/$K$42</f>
        <v>0.22667757774140754</v>
      </c>
      <c r="M35" s="27"/>
      <c r="N35" s="27"/>
      <c r="O35" s="29" t="s">
        <v>27</v>
      </c>
      <c r="P35" s="29"/>
      <c r="Q35" s="30"/>
      <c r="R35" s="30"/>
      <c r="S35" s="30"/>
      <c r="T35" s="31" t="s">
        <v>28</v>
      </c>
      <c r="U35" s="32">
        <f>SUM(U36:U39)</f>
        <v>1600</v>
      </c>
      <c r="V35" s="160">
        <f>U35/$U$53</f>
        <v>0.6628003314001657</v>
      </c>
    </row>
    <row r="36" spans="2:22" ht="12.75" customHeight="1">
      <c r="B36" s="176" t="s">
        <v>29</v>
      </c>
      <c r="C36" s="176"/>
      <c r="D36" s="176"/>
      <c r="E36" s="176"/>
      <c r="F36" s="176"/>
      <c r="G36" s="176"/>
      <c r="H36" s="176"/>
      <c r="I36" s="176"/>
      <c r="J36" s="176"/>
      <c r="K36" s="33">
        <v>327</v>
      </c>
      <c r="L36" s="26">
        <f t="shared" si="0"/>
        <v>0.26759410801963995</v>
      </c>
      <c r="M36" s="27"/>
      <c r="N36" s="27"/>
      <c r="O36" s="34" t="s">
        <v>31</v>
      </c>
      <c r="P36" s="35"/>
      <c r="Q36" s="35"/>
      <c r="R36" s="35"/>
      <c r="S36" s="35"/>
      <c r="T36" s="35"/>
      <c r="U36" s="36">
        <v>770</v>
      </c>
      <c r="V36" s="37">
        <f>U36/$U$53</f>
        <v>0.31897265948632975</v>
      </c>
    </row>
    <row r="37" spans="2:22" ht="12.75" customHeight="1">
      <c r="B37" s="177" t="s">
        <v>30</v>
      </c>
      <c r="C37" s="178"/>
      <c r="D37" s="178"/>
      <c r="E37" s="178"/>
      <c r="F37" s="178"/>
      <c r="G37" s="178"/>
      <c r="H37" s="178"/>
      <c r="I37" s="178"/>
      <c r="J37" s="179"/>
      <c r="K37" s="33">
        <v>67</v>
      </c>
      <c r="L37" s="26">
        <f t="shared" si="0"/>
        <v>0.05482815057283143</v>
      </c>
      <c r="M37" s="27"/>
      <c r="N37" s="27"/>
      <c r="O37" s="34" t="s">
        <v>91</v>
      </c>
      <c r="P37" s="38"/>
      <c r="Q37" s="38"/>
      <c r="R37" s="38"/>
      <c r="S37" s="38"/>
      <c r="T37" s="38"/>
      <c r="U37" s="36">
        <v>593</v>
      </c>
      <c r="V37" s="37">
        <f>U37/$U$53</f>
        <v>0.24565037282518642</v>
      </c>
    </row>
    <row r="38" spans="2:22" ht="12.75" customHeight="1">
      <c r="B38" s="177" t="s">
        <v>32</v>
      </c>
      <c r="C38" s="178"/>
      <c r="D38" s="178"/>
      <c r="E38" s="178"/>
      <c r="F38" s="178"/>
      <c r="G38" s="178"/>
      <c r="H38" s="178"/>
      <c r="I38" s="178"/>
      <c r="J38" s="179"/>
      <c r="K38" s="33">
        <v>24</v>
      </c>
      <c r="L38" s="26">
        <f t="shared" si="0"/>
        <v>0.019639934533551555</v>
      </c>
      <c r="M38" s="21"/>
      <c r="N38" s="21"/>
      <c r="O38" s="39" t="s">
        <v>33</v>
      </c>
      <c r="P38" s="40"/>
      <c r="Q38" s="40"/>
      <c r="R38" s="40"/>
      <c r="S38" s="40"/>
      <c r="T38" s="40"/>
      <c r="U38" s="41">
        <v>224</v>
      </c>
      <c r="V38" s="37">
        <f>U38/$U$53</f>
        <v>0.0927920463960232</v>
      </c>
    </row>
    <row r="39" spans="2:22" ht="12.75" customHeight="1">
      <c r="B39" s="177" t="s">
        <v>34</v>
      </c>
      <c r="C39" s="178"/>
      <c r="D39" s="178"/>
      <c r="E39" s="178"/>
      <c r="F39" s="178"/>
      <c r="G39" s="178"/>
      <c r="H39" s="178"/>
      <c r="I39" s="178"/>
      <c r="J39" s="179"/>
      <c r="K39" s="33">
        <v>4</v>
      </c>
      <c r="L39" s="26">
        <f t="shared" si="0"/>
        <v>0.0032733224222585926</v>
      </c>
      <c r="M39" s="42"/>
      <c r="N39" s="21"/>
      <c r="O39" s="43" t="s">
        <v>35</v>
      </c>
      <c r="P39" s="44"/>
      <c r="Q39" s="44"/>
      <c r="R39" s="44"/>
      <c r="S39" s="44"/>
      <c r="T39" s="45"/>
      <c r="U39" s="46">
        <v>13</v>
      </c>
      <c r="V39" s="37">
        <f>U39/$U$53</f>
        <v>0.005385252692626346</v>
      </c>
    </row>
    <row r="40" spans="2:14" ht="12.75" customHeight="1">
      <c r="B40" s="177" t="s">
        <v>36</v>
      </c>
      <c r="C40" s="178"/>
      <c r="D40" s="178"/>
      <c r="E40" s="178"/>
      <c r="F40" s="178"/>
      <c r="G40" s="178"/>
      <c r="H40" s="178"/>
      <c r="I40" s="178"/>
      <c r="J40" s="179"/>
      <c r="K40" s="33">
        <v>81</v>
      </c>
      <c r="L40" s="26">
        <f t="shared" si="0"/>
        <v>0.0662847790507365</v>
      </c>
      <c r="N40" s="21"/>
    </row>
    <row r="41" spans="2:14" ht="12.75" customHeight="1">
      <c r="B41" s="177" t="s">
        <v>37</v>
      </c>
      <c r="C41" s="178"/>
      <c r="D41" s="178"/>
      <c r="E41" s="178"/>
      <c r="F41" s="178"/>
      <c r="G41" s="178"/>
      <c r="H41" s="178"/>
      <c r="I41" s="178"/>
      <c r="J41" s="179"/>
      <c r="K41" s="33">
        <v>291</v>
      </c>
      <c r="L41" s="26">
        <f t="shared" si="0"/>
        <v>0.2381342062193126</v>
      </c>
      <c r="N41" s="21"/>
    </row>
    <row r="42" spans="2:22" ht="12.75" customHeight="1">
      <c r="B42" s="47" t="s">
        <v>4</v>
      </c>
      <c r="C42" s="48"/>
      <c r="D42" s="48"/>
      <c r="E42" s="48"/>
      <c r="F42" s="48"/>
      <c r="G42" s="48"/>
      <c r="H42" s="48"/>
      <c r="I42" s="48"/>
      <c r="J42" s="49"/>
      <c r="K42" s="50">
        <f>SUM(K34:K41)</f>
        <v>1222</v>
      </c>
      <c r="L42" s="51">
        <v>1</v>
      </c>
      <c r="N42" s="21"/>
      <c r="O42" s="52" t="s">
        <v>38</v>
      </c>
      <c r="P42" s="52"/>
      <c r="R42" s="53"/>
      <c r="T42" s="31" t="s">
        <v>28</v>
      </c>
      <c r="U42" s="54">
        <f>SUM(U43:U51)</f>
        <v>814</v>
      </c>
      <c r="V42" s="55">
        <f>U42/U53</f>
        <v>0.3371996685998343</v>
      </c>
    </row>
    <row r="43" spans="2:22" ht="12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56" t="s">
        <v>39</v>
      </c>
      <c r="P43" s="57"/>
      <c r="Q43" s="57"/>
      <c r="R43" s="57"/>
      <c r="S43" s="57"/>
      <c r="T43" s="57"/>
      <c r="U43" s="58">
        <v>61</v>
      </c>
      <c r="V43" s="59">
        <f>U43/$U$53</f>
        <v>0.025269262634631317</v>
      </c>
    </row>
    <row r="44" spans="2:22" ht="12.75" customHeight="1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60" t="s">
        <v>40</v>
      </c>
      <c r="P44" s="61"/>
      <c r="Q44" s="61"/>
      <c r="R44" s="61"/>
      <c r="S44" s="61"/>
      <c r="T44" s="61"/>
      <c r="U44" s="41">
        <v>55</v>
      </c>
      <c r="V44" s="59">
        <f aca="true" t="shared" si="1" ref="V44:V51">U44/$U$53</f>
        <v>0.022783761391880698</v>
      </c>
    </row>
    <row r="45" spans="2:22" ht="12.75" customHeight="1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34" t="s">
        <v>41</v>
      </c>
      <c r="P45" s="35"/>
      <c r="Q45" s="35"/>
      <c r="R45" s="35"/>
      <c r="S45" s="35"/>
      <c r="T45" s="35"/>
      <c r="U45" s="36">
        <v>137</v>
      </c>
      <c r="V45" s="59">
        <f t="shared" si="1"/>
        <v>0.056752278376139186</v>
      </c>
    </row>
    <row r="46" spans="2:22" ht="12.75" customHeight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62" t="s">
        <v>42</v>
      </c>
      <c r="P46" s="63"/>
      <c r="Q46" s="64"/>
      <c r="R46" s="64"/>
      <c r="S46" s="64"/>
      <c r="T46" s="64"/>
      <c r="U46" s="36">
        <v>50</v>
      </c>
      <c r="V46" s="59">
        <f t="shared" si="1"/>
        <v>0.020712510356255178</v>
      </c>
    </row>
    <row r="47" spans="2:22" ht="12.7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65" t="s">
        <v>43</v>
      </c>
      <c r="P47" s="66"/>
      <c r="Q47" s="67"/>
      <c r="R47" s="67"/>
      <c r="S47" s="67"/>
      <c r="T47" s="67"/>
      <c r="U47" s="36">
        <v>182</v>
      </c>
      <c r="V47" s="59">
        <f t="shared" si="1"/>
        <v>0.07539353769676885</v>
      </c>
    </row>
    <row r="48" spans="2:22" ht="12.75" customHeight="1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65" t="s">
        <v>44</v>
      </c>
      <c r="P48" s="66"/>
      <c r="Q48" s="67"/>
      <c r="R48" s="67"/>
      <c r="S48" s="67"/>
      <c r="T48" s="67"/>
      <c r="U48" s="36">
        <v>34</v>
      </c>
      <c r="V48" s="59">
        <f t="shared" si="1"/>
        <v>0.014084507042253521</v>
      </c>
    </row>
    <row r="49" spans="2:22" ht="12.75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65" t="s">
        <v>45</v>
      </c>
      <c r="P49" s="66"/>
      <c r="Q49" s="67"/>
      <c r="R49" s="67"/>
      <c r="S49" s="67"/>
      <c r="T49" s="67"/>
      <c r="U49" s="36">
        <v>48</v>
      </c>
      <c r="V49" s="59">
        <f t="shared" si="1"/>
        <v>0.01988400994200497</v>
      </c>
    </row>
    <row r="50" spans="2:22" ht="12.75" customHeight="1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65" t="s">
        <v>46</v>
      </c>
      <c r="P50" s="66"/>
      <c r="Q50" s="67"/>
      <c r="R50" s="67"/>
      <c r="S50" s="67"/>
      <c r="T50" s="67"/>
      <c r="U50" s="36">
        <v>134</v>
      </c>
      <c r="V50" s="59">
        <f t="shared" si="1"/>
        <v>0.05550952775476388</v>
      </c>
    </row>
    <row r="51" spans="2:22" ht="12.75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65" t="s">
        <v>37</v>
      </c>
      <c r="P51" s="66"/>
      <c r="Q51" s="67"/>
      <c r="R51" s="67"/>
      <c r="S51" s="67"/>
      <c r="T51" s="67"/>
      <c r="U51" s="36">
        <v>113</v>
      </c>
      <c r="V51" s="59">
        <f t="shared" si="1"/>
        <v>0.0468102734051367</v>
      </c>
    </row>
    <row r="52" spans="2:22" ht="12.75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V52" s="68"/>
    </row>
    <row r="53" spans="1:22" ht="12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 t="s">
        <v>4</v>
      </c>
      <c r="P53" s="71"/>
      <c r="Q53" s="71"/>
      <c r="R53" s="71"/>
      <c r="S53" s="71"/>
      <c r="T53" s="71"/>
      <c r="U53" s="72">
        <f>U35+U42</f>
        <v>2414</v>
      </c>
      <c r="V53" s="73">
        <v>1</v>
      </c>
    </row>
    <row r="54" spans="2:22" ht="15"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4"/>
      <c r="P54" s="74"/>
      <c r="Q54" s="74"/>
      <c r="R54" s="74"/>
      <c r="S54" s="74"/>
      <c r="T54" s="74"/>
      <c r="U54" s="74"/>
      <c r="V54" s="74"/>
    </row>
    <row r="55" spans="2:22" ht="15">
      <c r="B55" s="6"/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T55" s="75"/>
      <c r="U55" s="75"/>
      <c r="V55" s="75"/>
    </row>
    <row r="56" spans="2:22" ht="15" customHeight="1">
      <c r="B56" s="6"/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5"/>
      <c r="P56" s="75"/>
      <c r="Q56" s="75"/>
      <c r="R56" s="75"/>
      <c r="S56" s="75"/>
      <c r="T56" s="75"/>
      <c r="U56" s="75"/>
      <c r="V56" s="75"/>
    </row>
    <row r="57" spans="2:22" ht="12.75" customHeight="1">
      <c r="B57" s="6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2:22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31"/>
      <c r="P58" s="31"/>
      <c r="Q58" s="75"/>
      <c r="R58" s="75"/>
      <c r="S58" s="75"/>
      <c r="T58" s="75"/>
      <c r="U58" s="75"/>
      <c r="V58" s="75"/>
    </row>
    <row r="59" spans="2:20" ht="15" customHeight="1">
      <c r="B59" s="6"/>
      <c r="C59" s="6"/>
      <c r="D59" s="7"/>
      <c r="E59" s="7"/>
      <c r="F59" s="7"/>
      <c r="G59" s="7"/>
      <c r="H59" s="7"/>
      <c r="I59" s="7"/>
      <c r="J59" s="7"/>
      <c r="K59" s="7"/>
      <c r="L59" s="76"/>
      <c r="M59" s="172" t="s">
        <v>47</v>
      </c>
      <c r="N59" s="172"/>
      <c r="O59" s="172"/>
      <c r="P59" s="172"/>
      <c r="Q59" s="172"/>
      <c r="R59" s="77" t="s">
        <v>48</v>
      </c>
      <c r="S59" s="77"/>
      <c r="T59" s="77"/>
    </row>
    <row r="60" spans="2:14" ht="15" customHeight="1">
      <c r="B60" s="6"/>
      <c r="C60" s="6"/>
      <c r="D60" s="7"/>
      <c r="E60" s="7"/>
      <c r="F60" s="7"/>
      <c r="G60" s="7"/>
      <c r="H60" s="7"/>
      <c r="I60" s="7"/>
      <c r="J60" s="7"/>
      <c r="K60" s="7"/>
      <c r="L60" s="76"/>
      <c r="M60" s="76"/>
      <c r="N60" s="76"/>
    </row>
    <row r="61" spans="2:13" ht="12.75" customHeight="1">
      <c r="B61" s="2" t="s">
        <v>49</v>
      </c>
      <c r="C61" s="2"/>
      <c r="M61" s="78"/>
    </row>
    <row r="62" spans="2:22" ht="12" customHeight="1">
      <c r="B62" s="181" t="s">
        <v>50</v>
      </c>
      <c r="C62" s="181"/>
      <c r="D62" s="181"/>
      <c r="E62" s="181"/>
      <c r="F62" s="181"/>
      <c r="G62" s="181"/>
      <c r="H62" s="81" t="s">
        <v>51</v>
      </c>
      <c r="I62" s="81" t="s">
        <v>52</v>
      </c>
      <c r="J62" s="81" t="s">
        <v>35</v>
      </c>
      <c r="K62" s="81" t="s">
        <v>4</v>
      </c>
      <c r="L62" s="81" t="s">
        <v>5</v>
      </c>
      <c r="M62" s="21"/>
      <c r="N62" s="21"/>
      <c r="O62" s="79"/>
      <c r="P62" s="79"/>
      <c r="Q62" s="80"/>
      <c r="R62" s="180"/>
      <c r="S62" s="180"/>
      <c r="T62" s="180"/>
      <c r="U62" s="180"/>
      <c r="V62" s="180"/>
    </row>
    <row r="63" spans="2:17" ht="12" customHeight="1">
      <c r="B63" s="176" t="s">
        <v>53</v>
      </c>
      <c r="C63" s="176"/>
      <c r="D63" s="176"/>
      <c r="E63" s="176"/>
      <c r="F63" s="176"/>
      <c r="G63" s="176"/>
      <c r="H63" s="85">
        <v>37</v>
      </c>
      <c r="I63" s="85">
        <v>12</v>
      </c>
      <c r="J63" s="85">
        <v>0</v>
      </c>
      <c r="K63" s="85">
        <f aca="true" t="shared" si="2" ref="K63:K68">SUM(H63:J63)</f>
        <v>49</v>
      </c>
      <c r="L63" s="86">
        <f aca="true" t="shared" si="3" ref="L63:L68">K63/$K$69</f>
        <v>0.013476347634763476</v>
      </c>
      <c r="M63" s="21"/>
      <c r="N63" s="21"/>
      <c r="O63" s="79"/>
      <c r="P63" s="79"/>
      <c r="Q63" s="80"/>
    </row>
    <row r="64" spans="2:12" ht="15">
      <c r="B64" s="176" t="s">
        <v>54</v>
      </c>
      <c r="C64" s="176"/>
      <c r="D64" s="176"/>
      <c r="E64" s="176"/>
      <c r="F64" s="176"/>
      <c r="G64" s="176"/>
      <c r="H64" s="85">
        <v>302</v>
      </c>
      <c r="I64" s="85">
        <v>128</v>
      </c>
      <c r="J64" s="85">
        <v>0</v>
      </c>
      <c r="K64" s="85">
        <f t="shared" si="2"/>
        <v>430</v>
      </c>
      <c r="L64" s="86">
        <f t="shared" si="3"/>
        <v>0.11826182618261827</v>
      </c>
    </row>
    <row r="65" spans="2:22" ht="15" customHeight="1">
      <c r="B65" s="176" t="s">
        <v>55</v>
      </c>
      <c r="C65" s="176"/>
      <c r="D65" s="176"/>
      <c r="E65" s="176"/>
      <c r="F65" s="176"/>
      <c r="G65" s="176"/>
      <c r="H65" s="85">
        <v>898</v>
      </c>
      <c r="I65" s="85">
        <v>144</v>
      </c>
      <c r="J65" s="85">
        <v>0</v>
      </c>
      <c r="K65" s="85">
        <f t="shared" si="2"/>
        <v>1042</v>
      </c>
      <c r="L65" s="86">
        <f t="shared" si="3"/>
        <v>0.28657865786578657</v>
      </c>
      <c r="N65" s="164"/>
      <c r="O65" s="164"/>
      <c r="P65" s="82"/>
      <c r="Q65" s="82"/>
      <c r="T65" s="83"/>
      <c r="U65" s="83"/>
      <c r="V65" s="84"/>
    </row>
    <row r="66" spans="2:22" ht="15">
      <c r="B66" s="176" t="s">
        <v>56</v>
      </c>
      <c r="C66" s="176"/>
      <c r="D66" s="176"/>
      <c r="E66" s="176"/>
      <c r="F66" s="176"/>
      <c r="G66" s="176"/>
      <c r="H66" s="85">
        <v>1373</v>
      </c>
      <c r="I66" s="85">
        <v>356</v>
      </c>
      <c r="J66" s="85">
        <v>1</v>
      </c>
      <c r="K66" s="85">
        <f t="shared" si="2"/>
        <v>1730</v>
      </c>
      <c r="L66" s="86">
        <f t="shared" si="3"/>
        <v>0.4757975797579758</v>
      </c>
      <c r="M66" s="84"/>
      <c r="N66" s="87"/>
      <c r="O66" s="87"/>
      <c r="P66" s="87"/>
      <c r="Q66" s="88"/>
      <c r="T66" s="21"/>
      <c r="U66" s="21"/>
      <c r="V66" s="84"/>
    </row>
    <row r="67" spans="2:22" ht="15">
      <c r="B67" s="176" t="s">
        <v>57</v>
      </c>
      <c r="C67" s="176"/>
      <c r="D67" s="176"/>
      <c r="E67" s="176"/>
      <c r="F67" s="176"/>
      <c r="G67" s="176"/>
      <c r="H67" s="85">
        <v>127</v>
      </c>
      <c r="I67" s="85">
        <v>46</v>
      </c>
      <c r="J67" s="85">
        <v>1</v>
      </c>
      <c r="K67" s="85">
        <f t="shared" si="2"/>
        <v>174</v>
      </c>
      <c r="L67" s="86">
        <f t="shared" si="3"/>
        <v>0.04785478547854786</v>
      </c>
      <c r="M67" s="84"/>
      <c r="N67" s="87"/>
      <c r="O67" s="87"/>
      <c r="P67" s="87"/>
      <c r="Q67" s="88"/>
      <c r="T67" s="7"/>
      <c r="U67" s="7"/>
      <c r="V67" s="84"/>
    </row>
    <row r="68" spans="2:21" ht="15">
      <c r="B68" s="176" t="s">
        <v>58</v>
      </c>
      <c r="C68" s="176"/>
      <c r="D68" s="176"/>
      <c r="E68" s="176"/>
      <c r="F68" s="176"/>
      <c r="G68" s="176"/>
      <c r="H68" s="85">
        <v>145</v>
      </c>
      <c r="I68" s="85">
        <v>58</v>
      </c>
      <c r="J68" s="85">
        <v>8</v>
      </c>
      <c r="K68" s="85">
        <f t="shared" si="2"/>
        <v>211</v>
      </c>
      <c r="L68" s="86">
        <f t="shared" si="3"/>
        <v>0.05803080308030803</v>
      </c>
      <c r="M68" s="84"/>
      <c r="N68" s="87"/>
      <c r="O68" s="87"/>
      <c r="P68" s="87"/>
      <c r="Q68" s="88"/>
      <c r="S68" s="7"/>
      <c r="T68" s="7"/>
      <c r="U68" s="7"/>
    </row>
    <row r="69" spans="2:21" ht="15">
      <c r="B69" s="187" t="s">
        <v>4</v>
      </c>
      <c r="C69" s="188"/>
      <c r="D69" s="188"/>
      <c r="E69" s="188"/>
      <c r="F69" s="188"/>
      <c r="G69" s="189"/>
      <c r="H69" s="90">
        <f>SUM(H63:H68)</f>
        <v>2882</v>
      </c>
      <c r="I69" s="90">
        <f>SUM(I63:I68)</f>
        <v>744</v>
      </c>
      <c r="J69" s="90">
        <f>SUM(J63:J68)</f>
        <v>10</v>
      </c>
      <c r="K69" s="90">
        <f>SUM(K63:K68)</f>
        <v>3636</v>
      </c>
      <c r="L69" s="91">
        <f>SUM(L63:L68)</f>
        <v>1</v>
      </c>
      <c r="N69" s="89"/>
      <c r="O69" s="87"/>
      <c r="P69" s="87"/>
      <c r="Q69" s="88"/>
      <c r="S69" s="7"/>
      <c r="T69" s="7"/>
      <c r="U69" s="7"/>
    </row>
    <row r="70" spans="2:22" ht="15">
      <c r="B70" s="182" t="s">
        <v>5</v>
      </c>
      <c r="C70" s="182"/>
      <c r="D70" s="182"/>
      <c r="E70" s="182"/>
      <c r="F70" s="182"/>
      <c r="G70" s="182"/>
      <c r="H70" s="94">
        <f>H69/$K$69</f>
        <v>0.7926292629262927</v>
      </c>
      <c r="I70" s="94">
        <f>I69/$K$69</f>
        <v>0.20462046204620463</v>
      </c>
      <c r="J70" s="94">
        <f>J69/$K$69</f>
        <v>0.0027502750275027505</v>
      </c>
      <c r="K70" s="94">
        <f>SUM(H70:J70)</f>
        <v>1</v>
      </c>
      <c r="L70" s="95"/>
      <c r="N70" s="89"/>
      <c r="O70" s="87"/>
      <c r="P70" s="87"/>
      <c r="Q70" s="88"/>
      <c r="S70" s="7"/>
      <c r="T70" s="7"/>
      <c r="U70" s="7"/>
      <c r="V70" s="7"/>
    </row>
    <row r="71" spans="13:22" ht="15">
      <c r="M71" s="84"/>
      <c r="N71" s="89"/>
      <c r="O71" s="87"/>
      <c r="P71" s="87"/>
      <c r="Q71" s="88"/>
      <c r="T71" s="15"/>
      <c r="U71" s="15"/>
      <c r="V71" s="7"/>
    </row>
    <row r="72" spans="13:21" ht="15">
      <c r="M72" s="84"/>
      <c r="N72" s="87"/>
      <c r="O72" s="87"/>
      <c r="P72" s="87"/>
      <c r="Q72" s="88"/>
      <c r="S72" s="92"/>
      <c r="T72" s="93"/>
      <c r="U72" s="93"/>
    </row>
    <row r="73" spans="13:21" ht="15">
      <c r="M73" s="95"/>
      <c r="N73" s="183"/>
      <c r="O73" s="183"/>
      <c r="P73" s="96"/>
      <c r="Q73" s="97"/>
      <c r="T73" s="93"/>
      <c r="U73" s="93"/>
    </row>
    <row r="74" spans="2:21" ht="24" customHeight="1">
      <c r="B74" s="15"/>
      <c r="C74" s="15"/>
      <c r="D74" s="15"/>
      <c r="E74" s="15"/>
      <c r="F74" s="15"/>
      <c r="G74" s="15"/>
      <c r="H74" s="97"/>
      <c r="I74" s="97"/>
      <c r="J74" s="97"/>
      <c r="K74" s="97"/>
      <c r="L74" s="97"/>
      <c r="M74" s="97"/>
      <c r="N74" s="97"/>
      <c r="O74" s="97"/>
      <c r="P74" s="97"/>
      <c r="Q74" s="97"/>
      <c r="T74" s="93"/>
      <c r="U74" s="93"/>
    </row>
    <row r="75" spans="1:22" ht="26.25" customHeight="1">
      <c r="A75" s="184" t="s">
        <v>59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</row>
    <row r="76" ht="15"/>
    <row r="77" spans="2:21" ht="15" customHeight="1">
      <c r="B77" s="98"/>
      <c r="C77" s="98"/>
      <c r="D77" s="15"/>
      <c r="E77" s="15"/>
      <c r="F77" s="15"/>
      <c r="G77" s="15"/>
      <c r="H77" s="97"/>
      <c r="I77" s="97"/>
      <c r="J77" s="97"/>
      <c r="K77" s="97"/>
      <c r="L77" s="97"/>
      <c r="M77" s="97"/>
      <c r="N77" s="97"/>
      <c r="O77" s="97"/>
      <c r="P77" s="97"/>
      <c r="Q77" s="97"/>
      <c r="T77" s="93"/>
      <c r="U77" s="93"/>
    </row>
    <row r="78" spans="2:21" ht="15" customHeight="1">
      <c r="B78" s="98"/>
      <c r="C78" s="98"/>
      <c r="D78" s="15"/>
      <c r="E78" s="15"/>
      <c r="F78" s="15"/>
      <c r="G78" s="15"/>
      <c r="H78" s="97"/>
      <c r="I78" s="97"/>
      <c r="J78" s="97"/>
      <c r="K78" s="97"/>
      <c r="L78" s="97"/>
      <c r="M78" s="97"/>
      <c r="N78" s="97"/>
      <c r="O78" s="97"/>
      <c r="P78" s="97"/>
      <c r="Q78" s="97"/>
      <c r="T78" s="93"/>
      <c r="U78" s="93"/>
    </row>
    <row r="79" spans="2:21" ht="15" customHeight="1">
      <c r="B79" s="98"/>
      <c r="C79" s="98"/>
      <c r="D79" s="15"/>
      <c r="E79" s="15"/>
      <c r="F79" s="15"/>
      <c r="G79" s="15"/>
      <c r="H79" s="97"/>
      <c r="I79" s="97"/>
      <c r="J79" s="97"/>
      <c r="K79" s="97"/>
      <c r="L79" s="97"/>
      <c r="M79" s="97"/>
      <c r="N79" s="97"/>
      <c r="O79" s="97"/>
      <c r="P79" s="97"/>
      <c r="Q79" s="97"/>
      <c r="T79" s="93"/>
      <c r="U79" s="93"/>
    </row>
    <row r="80" spans="2:21" ht="15" customHeight="1">
      <c r="B80" s="15"/>
      <c r="C80" s="15"/>
      <c r="D80" s="15"/>
      <c r="E80" s="15"/>
      <c r="F80" s="15"/>
      <c r="G80" s="15"/>
      <c r="H80" s="97"/>
      <c r="I80" s="97"/>
      <c r="J80" s="97"/>
      <c r="K80" s="97"/>
      <c r="L80" s="97"/>
      <c r="M80" s="97"/>
      <c r="N80" s="97"/>
      <c r="O80" s="97"/>
      <c r="P80" s="97"/>
      <c r="Q80" s="97"/>
      <c r="T80" s="93"/>
      <c r="U80" s="93"/>
    </row>
    <row r="81" spans="1:21" ht="18" customHeight="1">
      <c r="A81" s="7"/>
      <c r="B81" s="15"/>
      <c r="C81" s="15"/>
      <c r="D81" s="15"/>
      <c r="E81" s="15"/>
      <c r="F81" s="15"/>
      <c r="G81" s="15"/>
      <c r="H81" s="97"/>
      <c r="I81" s="97"/>
      <c r="J81" s="97"/>
      <c r="K81" s="97"/>
      <c r="L81" s="97"/>
      <c r="M81" s="97"/>
      <c r="N81" s="97"/>
      <c r="O81" s="97"/>
      <c r="P81" s="97"/>
      <c r="Q81" s="97"/>
      <c r="T81" s="93"/>
      <c r="U81" s="93"/>
    </row>
    <row r="82" spans="1:22" ht="10.5" customHeight="1">
      <c r="A82" s="7"/>
      <c r="B82" s="99"/>
      <c r="C82" s="99"/>
      <c r="D82" s="15"/>
      <c r="E82" s="15"/>
      <c r="F82" s="15"/>
      <c r="G82" s="15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7"/>
      <c r="S82" s="7"/>
      <c r="T82" s="100"/>
      <c r="U82" s="100"/>
      <c r="V82" s="7"/>
    </row>
    <row r="83" spans="1:22" ht="15">
      <c r="A83" s="7"/>
      <c r="B83" s="15"/>
      <c r="C83" s="15"/>
      <c r="D83" s="99"/>
      <c r="E83" s="99"/>
      <c r="G83" s="15"/>
      <c r="H83" s="97"/>
      <c r="I83" s="97"/>
      <c r="J83" s="97"/>
      <c r="K83" s="97"/>
      <c r="N83" s="99"/>
      <c r="O83" s="97"/>
      <c r="P83" s="97"/>
      <c r="Q83" s="97"/>
      <c r="R83" s="7"/>
      <c r="S83" s="7"/>
      <c r="T83" s="100"/>
      <c r="U83" s="100"/>
      <c r="V83" s="99"/>
    </row>
    <row r="84" spans="1:22" ht="15">
      <c r="A84" s="7"/>
      <c r="B84" s="7"/>
      <c r="C84" s="7"/>
      <c r="D84" s="101"/>
      <c r="E84" s="101"/>
      <c r="F84" s="101"/>
      <c r="G84" s="101"/>
      <c r="H84" s="101"/>
      <c r="I84" s="101"/>
      <c r="J84" s="102"/>
      <c r="K84" s="102"/>
      <c r="N84" s="101"/>
      <c r="O84" s="102"/>
      <c r="P84" s="102"/>
      <c r="Q84" s="102"/>
      <c r="R84" s="102"/>
      <c r="S84" s="102"/>
      <c r="T84" s="102"/>
      <c r="U84" s="102"/>
      <c r="V84" s="101"/>
    </row>
    <row r="85" spans="1:22" ht="8.25" customHeight="1">
      <c r="A85" s="7"/>
      <c r="B85" s="7"/>
      <c r="C85" s="7"/>
      <c r="D85" s="101"/>
      <c r="E85" s="101"/>
      <c r="F85" s="185"/>
      <c r="G85" s="185"/>
      <c r="H85" s="186"/>
      <c r="I85" s="186"/>
      <c r="J85" s="102"/>
      <c r="K85" s="102"/>
      <c r="N85" s="101"/>
      <c r="O85" s="102"/>
      <c r="P85" s="102"/>
      <c r="Q85" s="102"/>
      <c r="R85" s="102"/>
      <c r="S85" s="102"/>
      <c r="T85" s="102"/>
      <c r="U85" s="102"/>
      <c r="V85" s="101"/>
    </row>
    <row r="86" spans="1:22" ht="14.25" customHeight="1">
      <c r="A86" s="7"/>
      <c r="C86" s="168" t="s">
        <v>3</v>
      </c>
      <c r="D86" s="190"/>
      <c r="E86" s="103">
        <v>2015</v>
      </c>
      <c r="F86" s="81">
        <v>2014</v>
      </c>
      <c r="G86" s="81">
        <v>2013</v>
      </c>
      <c r="H86" s="104"/>
      <c r="I86" s="7"/>
      <c r="J86" s="7"/>
      <c r="L86" s="105" t="s">
        <v>3</v>
      </c>
      <c r="M86" s="106">
        <v>2015</v>
      </c>
      <c r="N86" s="81">
        <v>2014</v>
      </c>
      <c r="O86" s="7"/>
      <c r="P86" s="7"/>
      <c r="R86" s="8"/>
      <c r="T86" s="107" t="s">
        <v>3</v>
      </c>
      <c r="U86" s="81">
        <v>2015</v>
      </c>
      <c r="V86" s="81">
        <v>2014</v>
      </c>
    </row>
    <row r="87" spans="1:22" ht="14.25" customHeight="1">
      <c r="A87" s="7"/>
      <c r="C87" s="177" t="s">
        <v>60</v>
      </c>
      <c r="D87" s="179"/>
      <c r="E87" s="108">
        <v>463</v>
      </c>
      <c r="F87" s="140">
        <v>415</v>
      </c>
      <c r="G87" s="109"/>
      <c r="H87" s="7"/>
      <c r="I87" s="7"/>
      <c r="J87" s="7"/>
      <c r="L87" s="110" t="s">
        <v>60</v>
      </c>
      <c r="M87" s="111">
        <v>84</v>
      </c>
      <c r="N87" s="140">
        <v>101</v>
      </c>
      <c r="O87" s="7"/>
      <c r="P87" s="7"/>
      <c r="R87" s="8"/>
      <c r="T87" s="110" t="s">
        <v>60</v>
      </c>
      <c r="U87" s="140">
        <v>2127</v>
      </c>
      <c r="V87" s="112">
        <v>1505</v>
      </c>
    </row>
    <row r="88" spans="1:22" ht="14.25" customHeight="1">
      <c r="A88" s="7"/>
      <c r="C88" s="177" t="s">
        <v>61</v>
      </c>
      <c r="D88" s="179"/>
      <c r="E88" s="113">
        <v>563</v>
      </c>
      <c r="F88" s="140">
        <v>580</v>
      </c>
      <c r="G88" s="109"/>
      <c r="H88" s="7"/>
      <c r="I88" s="7"/>
      <c r="J88" s="7"/>
      <c r="L88" s="110" t="s">
        <v>61</v>
      </c>
      <c r="M88" s="140">
        <v>89</v>
      </c>
      <c r="N88" s="140">
        <v>115</v>
      </c>
      <c r="O88" s="7"/>
      <c r="P88" s="7"/>
      <c r="R88" s="8"/>
      <c r="T88" s="110" t="s">
        <v>61</v>
      </c>
      <c r="U88" s="140">
        <v>2770</v>
      </c>
      <c r="V88" s="112">
        <v>1876</v>
      </c>
    </row>
    <row r="89" spans="1:22" ht="14.25" customHeight="1">
      <c r="A89" s="7"/>
      <c r="C89" s="177" t="s">
        <v>62</v>
      </c>
      <c r="D89" s="179"/>
      <c r="E89" s="113">
        <v>665</v>
      </c>
      <c r="F89" s="140">
        <v>729</v>
      </c>
      <c r="G89" s="114"/>
      <c r="H89" s="7"/>
      <c r="I89" s="7"/>
      <c r="J89" s="7"/>
      <c r="L89" s="110" t="s">
        <v>62</v>
      </c>
      <c r="M89" s="140">
        <v>96</v>
      </c>
      <c r="N89" s="140">
        <v>114</v>
      </c>
      <c r="O89" s="7"/>
      <c r="P89" s="7"/>
      <c r="R89" s="8"/>
      <c r="T89" s="110" t="s">
        <v>62</v>
      </c>
      <c r="U89" s="140">
        <v>2713</v>
      </c>
      <c r="V89" s="112">
        <v>1729</v>
      </c>
    </row>
    <row r="90" spans="1:22" ht="14.25" customHeight="1">
      <c r="A90" s="7"/>
      <c r="C90" s="177" t="s">
        <v>63</v>
      </c>
      <c r="D90" s="179"/>
      <c r="E90" s="113">
        <v>650</v>
      </c>
      <c r="F90" s="140">
        <v>568</v>
      </c>
      <c r="G90" s="109"/>
      <c r="H90" s="7"/>
      <c r="I90" s="7"/>
      <c r="J90" s="7"/>
      <c r="L90" s="110" t="s">
        <v>63</v>
      </c>
      <c r="M90" s="140">
        <v>101</v>
      </c>
      <c r="N90" s="140">
        <v>105</v>
      </c>
      <c r="O90" s="7"/>
      <c r="P90" s="7"/>
      <c r="R90" s="8"/>
      <c r="T90" s="110" t="s">
        <v>63</v>
      </c>
      <c r="U90" s="140">
        <v>2683</v>
      </c>
      <c r="V90" s="112">
        <v>1536</v>
      </c>
    </row>
    <row r="91" spans="1:22" ht="14.25" customHeight="1">
      <c r="A91" s="7"/>
      <c r="C91" s="177" t="s">
        <v>64</v>
      </c>
      <c r="D91" s="179"/>
      <c r="E91" s="113">
        <v>715</v>
      </c>
      <c r="F91" s="140">
        <v>583</v>
      </c>
      <c r="G91" s="109"/>
      <c r="H91" s="7"/>
      <c r="I91" s="7"/>
      <c r="J91" s="7"/>
      <c r="L91" s="110" t="s">
        <v>64</v>
      </c>
      <c r="M91" s="140">
        <v>90</v>
      </c>
      <c r="N91" s="140">
        <v>97</v>
      </c>
      <c r="O91" s="7"/>
      <c r="P91" s="7"/>
      <c r="R91" s="8"/>
      <c r="T91" s="110" t="s">
        <v>64</v>
      </c>
      <c r="U91" s="140">
        <v>2187</v>
      </c>
      <c r="V91" s="112">
        <v>2670</v>
      </c>
    </row>
    <row r="92" spans="1:22" ht="14.25" customHeight="1">
      <c r="A92" s="7"/>
      <c r="C92" s="177" t="s">
        <v>65</v>
      </c>
      <c r="D92" s="179"/>
      <c r="E92" s="113">
        <v>647</v>
      </c>
      <c r="F92" s="140">
        <v>620</v>
      </c>
      <c r="G92" s="109"/>
      <c r="H92" s="7"/>
      <c r="I92" s="7"/>
      <c r="J92" s="7"/>
      <c r="L92" s="110" t="s">
        <v>65</v>
      </c>
      <c r="M92" s="140">
        <v>102</v>
      </c>
      <c r="N92" s="140">
        <v>101</v>
      </c>
      <c r="O92" s="7"/>
      <c r="P92" s="7"/>
      <c r="R92" s="8"/>
      <c r="T92" s="110" t="s">
        <v>65</v>
      </c>
      <c r="U92" s="140">
        <v>2336</v>
      </c>
      <c r="V92" s="112">
        <v>2603</v>
      </c>
    </row>
    <row r="93" spans="1:22" ht="14.25" customHeight="1">
      <c r="A93" s="7"/>
      <c r="C93" s="177" t="s">
        <v>66</v>
      </c>
      <c r="D93" s="179"/>
      <c r="E93" s="113">
        <v>530</v>
      </c>
      <c r="F93" s="140">
        <v>630</v>
      </c>
      <c r="G93" s="109"/>
      <c r="H93" s="7"/>
      <c r="I93" s="7"/>
      <c r="J93" s="7"/>
      <c r="L93" s="110" t="s">
        <v>66</v>
      </c>
      <c r="M93" s="140">
        <v>86</v>
      </c>
      <c r="N93" s="140">
        <v>106</v>
      </c>
      <c r="O93" s="7"/>
      <c r="P93" s="7"/>
      <c r="R93" s="8"/>
      <c r="T93" s="110" t="s">
        <v>66</v>
      </c>
      <c r="U93" s="140">
        <v>2042</v>
      </c>
      <c r="V93" s="112">
        <v>2400</v>
      </c>
    </row>
    <row r="94" spans="1:22" ht="14.25" customHeight="1">
      <c r="A94" s="7"/>
      <c r="C94" s="177" t="s">
        <v>67</v>
      </c>
      <c r="D94" s="179"/>
      <c r="E94" s="113">
        <v>554</v>
      </c>
      <c r="F94" s="140">
        <v>565</v>
      </c>
      <c r="G94" s="109"/>
      <c r="H94" s="7"/>
      <c r="I94" s="7"/>
      <c r="J94" s="7"/>
      <c r="L94" s="110" t="s">
        <v>67</v>
      </c>
      <c r="M94" s="140">
        <v>90</v>
      </c>
      <c r="N94" s="140">
        <v>91</v>
      </c>
      <c r="O94" s="7"/>
      <c r="P94" s="7"/>
      <c r="R94" s="8"/>
      <c r="T94" s="110" t="s">
        <v>67</v>
      </c>
      <c r="U94" s="140">
        <v>1945</v>
      </c>
      <c r="V94" s="112">
        <v>2349</v>
      </c>
    </row>
    <row r="95" spans="1:22" ht="14.25" customHeight="1">
      <c r="A95" s="7"/>
      <c r="C95" s="177" t="s">
        <v>68</v>
      </c>
      <c r="D95" s="179"/>
      <c r="E95" s="113">
        <v>532</v>
      </c>
      <c r="F95" s="140">
        <v>655</v>
      </c>
      <c r="G95" s="109"/>
      <c r="H95" s="7"/>
      <c r="I95" s="7"/>
      <c r="J95" s="7"/>
      <c r="L95" s="110" t="s">
        <v>68</v>
      </c>
      <c r="M95" s="140">
        <v>94</v>
      </c>
      <c r="N95" s="140">
        <v>100</v>
      </c>
      <c r="O95" s="7"/>
      <c r="P95" s="7"/>
      <c r="R95" s="8"/>
      <c r="T95" s="110" t="s">
        <v>68</v>
      </c>
      <c r="U95" s="140">
        <v>2115</v>
      </c>
      <c r="V95" s="112">
        <v>2408</v>
      </c>
    </row>
    <row r="96" spans="1:22" ht="14.25" customHeight="1">
      <c r="A96" s="7"/>
      <c r="C96" s="177" t="s">
        <v>69</v>
      </c>
      <c r="D96" s="179"/>
      <c r="E96" s="113">
        <v>736</v>
      </c>
      <c r="F96" s="140">
        <v>594</v>
      </c>
      <c r="G96" s="109"/>
      <c r="H96" s="7"/>
      <c r="I96" s="7"/>
      <c r="J96" s="7"/>
      <c r="L96" s="110" t="s">
        <v>69</v>
      </c>
      <c r="M96" s="140">
        <v>88</v>
      </c>
      <c r="N96" s="140">
        <v>101</v>
      </c>
      <c r="O96" s="7"/>
      <c r="P96" s="7"/>
      <c r="R96" s="8"/>
      <c r="T96" s="110" t="s">
        <v>69</v>
      </c>
      <c r="U96" s="140">
        <v>2078</v>
      </c>
      <c r="V96" s="112">
        <v>2302</v>
      </c>
    </row>
    <row r="97" spans="1:22" ht="14.25" customHeight="1">
      <c r="A97" s="7"/>
      <c r="C97" s="177" t="s">
        <v>70</v>
      </c>
      <c r="D97" s="179"/>
      <c r="E97" s="113">
        <v>656</v>
      </c>
      <c r="F97" s="140">
        <v>735</v>
      </c>
      <c r="G97" s="140">
        <v>622</v>
      </c>
      <c r="H97" s="7"/>
      <c r="I97" s="7"/>
      <c r="J97" s="7"/>
      <c r="L97" s="110" t="s">
        <v>70</v>
      </c>
      <c r="M97" s="140">
        <v>86</v>
      </c>
      <c r="N97" s="140">
        <v>100</v>
      </c>
      <c r="O97" s="7"/>
      <c r="P97" s="7"/>
      <c r="R97" s="8"/>
      <c r="T97" s="110" t="s">
        <v>70</v>
      </c>
      <c r="U97" s="140">
        <v>3924</v>
      </c>
      <c r="V97" s="112">
        <v>4628</v>
      </c>
    </row>
    <row r="98" spans="1:22" ht="14.25" customHeight="1">
      <c r="A98" s="7"/>
      <c r="C98" s="177" t="s">
        <v>71</v>
      </c>
      <c r="D98" s="179"/>
      <c r="E98" s="113">
        <v>565</v>
      </c>
      <c r="F98" s="140">
        <v>563</v>
      </c>
      <c r="G98" s="140">
        <v>297</v>
      </c>
      <c r="H98" s="7"/>
      <c r="I98" s="7"/>
      <c r="J98" s="7"/>
      <c r="L98" s="110" t="s">
        <v>71</v>
      </c>
      <c r="M98" s="140">
        <v>68</v>
      </c>
      <c r="N98" s="140">
        <v>94</v>
      </c>
      <c r="O98" s="7"/>
      <c r="P98" s="7"/>
      <c r="R98" s="8"/>
      <c r="T98" s="110" t="s">
        <v>71</v>
      </c>
      <c r="U98" s="140">
        <v>2147</v>
      </c>
      <c r="V98" s="112">
        <v>2330</v>
      </c>
    </row>
    <row r="99" spans="1:22" ht="14.25" customHeight="1">
      <c r="A99" s="7"/>
      <c r="C99" s="192" t="s">
        <v>4</v>
      </c>
      <c r="D99" s="193"/>
      <c r="E99" s="116">
        <f>SUM(E87:E98)</f>
        <v>7276</v>
      </c>
      <c r="F99" s="116">
        <f>SUM(F87:F98)</f>
        <v>7237</v>
      </c>
      <c r="G99" s="116">
        <f>SUM(G87:G98)</f>
        <v>919</v>
      </c>
      <c r="H99" s="7"/>
      <c r="I99" s="7"/>
      <c r="J99" s="7"/>
      <c r="L99" s="105" t="s">
        <v>4</v>
      </c>
      <c r="M99" s="115">
        <f>SUM(M87:M98)</f>
        <v>1074</v>
      </c>
      <c r="N99" s="115">
        <f>SUM(N87:N98)</f>
        <v>1225</v>
      </c>
      <c r="O99" s="104"/>
      <c r="P99" s="7"/>
      <c r="Q99" s="7"/>
      <c r="R99" s="8"/>
      <c r="S99" s="117"/>
      <c r="T99" s="107" t="s">
        <v>4</v>
      </c>
      <c r="U99" s="116">
        <f>SUM(U87:U98)</f>
        <v>29067</v>
      </c>
      <c r="V99" s="116">
        <f>SUM(V87:V98)</f>
        <v>28336</v>
      </c>
    </row>
    <row r="100" spans="1:23" ht="22.5" customHeight="1">
      <c r="A100" s="7"/>
      <c r="B100" s="118"/>
      <c r="C100" s="161" t="s">
        <v>92</v>
      </c>
      <c r="D100" s="162">
        <f>SUM(E99:G99)</f>
        <v>15432</v>
      </c>
      <c r="E100" s="195" t="s">
        <v>93</v>
      </c>
      <c r="F100" s="195"/>
      <c r="G100" s="195"/>
      <c r="H100" s="7"/>
      <c r="I100" s="7"/>
      <c r="J100" s="7"/>
      <c r="L100" s="194" t="s">
        <v>95</v>
      </c>
      <c r="M100" s="194"/>
      <c r="N100" s="194"/>
      <c r="O100" s="194"/>
      <c r="P100" s="119"/>
      <c r="Q100" s="119"/>
      <c r="R100" s="120"/>
      <c r="S100" s="206" t="s">
        <v>98</v>
      </c>
      <c r="T100" s="206"/>
      <c r="U100" s="206"/>
      <c r="V100" s="206"/>
      <c r="W100" s="206"/>
    </row>
    <row r="101" spans="1:23" ht="22.5" customHeight="1">
      <c r="A101" s="7"/>
      <c r="B101" s="7"/>
      <c r="C101" s="194" t="s">
        <v>94</v>
      </c>
      <c r="D101" s="194"/>
      <c r="E101" s="194"/>
      <c r="F101" s="194"/>
      <c r="G101" s="194"/>
      <c r="H101" s="194"/>
      <c r="I101" s="7"/>
      <c r="J101" s="7"/>
      <c r="K101" s="121"/>
      <c r="L101" s="194"/>
      <c r="M101" s="194"/>
      <c r="N101" s="194"/>
      <c r="O101" s="194"/>
      <c r="P101" s="121"/>
      <c r="Q101" s="121"/>
      <c r="R101" s="7"/>
      <c r="S101" s="206"/>
      <c r="T101" s="206"/>
      <c r="U101" s="206"/>
      <c r="V101" s="206"/>
      <c r="W101" s="206"/>
    </row>
    <row r="102" spans="1:23" ht="26.25" customHeight="1">
      <c r="A102" s="7"/>
      <c r="B102" s="7"/>
      <c r="I102" s="7"/>
      <c r="J102" s="7"/>
      <c r="K102" s="121"/>
      <c r="L102" s="121"/>
      <c r="M102" s="121"/>
      <c r="N102" s="121"/>
      <c r="O102" s="121"/>
      <c r="P102" s="121"/>
      <c r="Q102" s="122"/>
      <c r="R102" s="7"/>
      <c r="S102" s="206"/>
      <c r="T102" s="206"/>
      <c r="U102" s="206"/>
      <c r="V102" s="206"/>
      <c r="W102" s="206"/>
    </row>
    <row r="103" spans="1:19" ht="14.2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123"/>
      <c r="M103" s="123"/>
      <c r="N103" s="123"/>
      <c r="O103" s="123"/>
      <c r="P103" s="123"/>
      <c r="Q103" s="122"/>
      <c r="R103" s="7"/>
      <c r="S103" s="7"/>
    </row>
    <row r="104" spans="1:22" ht="14.25" customHeight="1">
      <c r="A104" s="7"/>
      <c r="D104" s="99"/>
      <c r="E104" s="99"/>
      <c r="F104" s="7"/>
      <c r="G104" s="7"/>
      <c r="H104" s="7"/>
      <c r="I104" s="7"/>
      <c r="J104" s="7"/>
      <c r="K104" s="7"/>
      <c r="L104" s="123"/>
      <c r="M104" s="123"/>
      <c r="N104" s="123"/>
      <c r="O104" s="123"/>
      <c r="P104" s="123"/>
      <c r="Q104" s="123"/>
      <c r="R104" s="7"/>
      <c r="S104" s="7"/>
      <c r="T104" s="7"/>
      <c r="U104" s="7"/>
      <c r="V104" s="123"/>
    </row>
    <row r="105" spans="1:22" ht="14.25" customHeight="1">
      <c r="A105" s="7"/>
      <c r="D105" s="7"/>
      <c r="E105" s="7"/>
      <c r="F105" s="7"/>
      <c r="G105" s="7"/>
      <c r="H105" s="7"/>
      <c r="I105" s="7"/>
      <c r="J105" s="7"/>
      <c r="K105" s="101"/>
      <c r="L105" s="101"/>
      <c r="M105" s="101"/>
      <c r="N105" s="101"/>
      <c r="O105" s="123"/>
      <c r="P105" s="123"/>
      <c r="Q105" s="101"/>
      <c r="R105" s="124"/>
      <c r="S105" s="124"/>
      <c r="T105" s="124"/>
      <c r="U105" s="124"/>
      <c r="V105" s="123"/>
    </row>
    <row r="106" spans="1:22" ht="14.25" customHeight="1">
      <c r="A106" s="7"/>
      <c r="B106" s="7"/>
      <c r="C106" s="7"/>
      <c r="D106" s="196"/>
      <c r="E106" s="196"/>
      <c r="F106" s="196"/>
      <c r="G106" s="196"/>
      <c r="H106" s="164"/>
      <c r="I106" s="164"/>
      <c r="J106" s="164"/>
      <c r="K106" s="164"/>
      <c r="L106" s="164"/>
      <c r="M106" s="164"/>
      <c r="N106" s="164"/>
      <c r="O106" s="164"/>
      <c r="P106" s="82"/>
      <c r="Q106" s="191"/>
      <c r="R106" s="124"/>
      <c r="S106" s="124"/>
      <c r="T106" s="124"/>
      <c r="U106" s="124"/>
      <c r="V106" s="123"/>
    </row>
    <row r="107" spans="1:22" ht="14.25" customHeight="1">
      <c r="A107" s="7"/>
      <c r="B107" s="168" t="s">
        <v>72</v>
      </c>
      <c r="C107" s="190"/>
      <c r="D107" s="81" t="s">
        <v>5</v>
      </c>
      <c r="H107" s="105" t="s">
        <v>73</v>
      </c>
      <c r="I107" s="125"/>
      <c r="J107" s="125" t="s">
        <v>74</v>
      </c>
      <c r="K107" s="81" t="s">
        <v>75</v>
      </c>
      <c r="N107" s="126"/>
      <c r="O107" s="126"/>
      <c r="P107" s="126"/>
      <c r="Q107" s="191"/>
      <c r="R107" s="124"/>
      <c r="S107" s="124"/>
      <c r="T107" s="124"/>
      <c r="U107" s="124"/>
      <c r="V107" s="123"/>
    </row>
    <row r="108" spans="1:22" ht="14.25" customHeight="1">
      <c r="A108" s="7"/>
      <c r="B108" s="127" t="s">
        <v>76</v>
      </c>
      <c r="C108" s="128"/>
      <c r="D108" s="129">
        <v>0.69</v>
      </c>
      <c r="H108" s="177" t="s">
        <v>77</v>
      </c>
      <c r="I108" s="179"/>
      <c r="J108" s="141">
        <v>0.13</v>
      </c>
      <c r="K108" s="141">
        <v>0.06</v>
      </c>
      <c r="N108" s="124"/>
      <c r="O108" s="124"/>
      <c r="P108" s="124"/>
      <c r="Q108" s="7"/>
      <c r="R108" s="124"/>
      <c r="S108" s="124"/>
      <c r="T108" s="124"/>
      <c r="U108" s="124"/>
      <c r="V108" s="123"/>
    </row>
    <row r="109" spans="1:22" ht="14.25" customHeight="1">
      <c r="A109" s="7"/>
      <c r="B109" s="127" t="s">
        <v>78</v>
      </c>
      <c r="C109" s="128"/>
      <c r="D109" s="129">
        <v>0.31</v>
      </c>
      <c r="H109" s="177" t="s">
        <v>79</v>
      </c>
      <c r="I109" s="179"/>
      <c r="J109" s="141">
        <v>0.25</v>
      </c>
      <c r="K109" s="141">
        <v>0.11</v>
      </c>
      <c r="N109" s="7"/>
      <c r="O109" s="124"/>
      <c r="P109" s="124"/>
      <c r="Q109" s="7"/>
      <c r="R109" s="124"/>
      <c r="S109" s="124"/>
      <c r="T109" s="124"/>
      <c r="U109" s="124"/>
      <c r="V109" s="124"/>
    </row>
    <row r="110" spans="1:22" ht="14.25" customHeight="1">
      <c r="A110" s="7"/>
      <c r="B110" s="127" t="s">
        <v>80</v>
      </c>
      <c r="C110" s="128"/>
      <c r="D110" s="130">
        <v>0</v>
      </c>
      <c r="H110" s="177" t="s">
        <v>81</v>
      </c>
      <c r="I110" s="179"/>
      <c r="J110" s="141">
        <v>0.19</v>
      </c>
      <c r="K110" s="141">
        <v>0.08</v>
      </c>
      <c r="N110" s="124"/>
      <c r="O110" s="124"/>
      <c r="P110" s="124"/>
      <c r="Q110" s="7"/>
      <c r="R110" s="124"/>
      <c r="S110" s="124"/>
      <c r="T110" s="124"/>
      <c r="U110" s="124"/>
      <c r="V110" s="124"/>
    </row>
    <row r="111" spans="1:22" ht="14.25" customHeight="1">
      <c r="A111" s="7"/>
      <c r="B111" s="168" t="s">
        <v>4</v>
      </c>
      <c r="C111" s="190"/>
      <c r="D111" s="131">
        <f>SUM(D108:D110)</f>
        <v>1</v>
      </c>
      <c r="H111" s="177" t="s">
        <v>82</v>
      </c>
      <c r="I111" s="179"/>
      <c r="J111" s="141">
        <v>0.07</v>
      </c>
      <c r="K111" s="141">
        <v>0.03</v>
      </c>
      <c r="N111" s="124"/>
      <c r="O111" s="124"/>
      <c r="P111" s="124"/>
      <c r="Q111" s="6"/>
      <c r="R111" s="124"/>
      <c r="S111" s="124"/>
      <c r="T111" s="124"/>
      <c r="U111" s="124"/>
      <c r="V111" s="124"/>
    </row>
    <row r="112" spans="1:22" ht="14.25" customHeight="1">
      <c r="A112" s="7"/>
      <c r="B112" s="120" t="s">
        <v>83</v>
      </c>
      <c r="C112" s="132"/>
      <c r="D112" s="132"/>
      <c r="E112" s="132"/>
      <c r="F112" s="132"/>
      <c r="G112" s="132"/>
      <c r="H112" s="177" t="s">
        <v>84</v>
      </c>
      <c r="I112" s="179"/>
      <c r="J112" s="141">
        <v>0.038</v>
      </c>
      <c r="K112" s="141">
        <v>0.02</v>
      </c>
      <c r="N112" s="88"/>
      <c r="O112" s="88"/>
      <c r="P112" s="88"/>
      <c r="Q112" s="88"/>
      <c r="R112" s="124"/>
      <c r="S112" s="124"/>
      <c r="T112" s="124"/>
      <c r="U112" s="124"/>
      <c r="V112" s="124"/>
    </row>
    <row r="113" spans="1:22" ht="14.25" customHeight="1">
      <c r="A113" s="7"/>
      <c r="B113" s="7"/>
      <c r="C113" s="7"/>
      <c r="D113" s="27"/>
      <c r="E113" s="27"/>
      <c r="F113" s="7"/>
      <c r="G113" s="27"/>
      <c r="H113" s="177" t="s">
        <v>85</v>
      </c>
      <c r="I113" s="179"/>
      <c r="J113" s="141">
        <v>0.007</v>
      </c>
      <c r="K113" s="141">
        <v>0.006</v>
      </c>
      <c r="N113" s="88"/>
      <c r="O113" s="88"/>
      <c r="P113" s="88"/>
      <c r="Q113" s="88"/>
      <c r="R113" s="124"/>
      <c r="S113" s="124"/>
      <c r="T113" s="124"/>
      <c r="U113" s="124"/>
      <c r="V113" s="124"/>
    </row>
    <row r="114" spans="1:22" ht="14.25" customHeight="1">
      <c r="A114" s="7"/>
      <c r="B114" s="7"/>
      <c r="C114" s="7"/>
      <c r="D114" s="27"/>
      <c r="E114" s="27"/>
      <c r="G114" s="27"/>
      <c r="H114" s="177" t="s">
        <v>80</v>
      </c>
      <c r="I114" s="179"/>
      <c r="J114" s="141">
        <v>0.005</v>
      </c>
      <c r="K114" s="141">
        <v>0.004</v>
      </c>
      <c r="N114" s="88"/>
      <c r="O114" s="88"/>
      <c r="P114" s="88"/>
      <c r="Q114" s="88"/>
      <c r="R114" s="7"/>
      <c r="S114" s="7"/>
      <c r="T114" s="7"/>
      <c r="U114" s="7"/>
      <c r="V114" s="7"/>
    </row>
    <row r="115" spans="1:22" ht="14.25" customHeight="1">
      <c r="A115" s="7"/>
      <c r="B115" s="7"/>
      <c r="C115" s="7"/>
      <c r="D115" s="7"/>
      <c r="E115" s="7"/>
      <c r="F115" s="7"/>
      <c r="G115" s="7"/>
      <c r="H115" s="133" t="s">
        <v>4</v>
      </c>
      <c r="I115" s="134"/>
      <c r="J115" s="142">
        <f>SUM(J108:J114)</f>
        <v>0.6900000000000002</v>
      </c>
      <c r="K115" s="142">
        <f>SUM(K108:K114)</f>
        <v>0.31000000000000005</v>
      </c>
      <c r="N115" s="7"/>
      <c r="O115" s="7"/>
      <c r="P115" s="7"/>
      <c r="R115" s="7"/>
      <c r="S115" s="7"/>
      <c r="T115" s="7"/>
      <c r="U115" s="7"/>
      <c r="V115" s="7"/>
    </row>
    <row r="116" spans="1:22" ht="14.25" customHeight="1">
      <c r="A116" s="7"/>
      <c r="B116" s="7"/>
      <c r="C116" s="7"/>
      <c r="D116" s="7"/>
      <c r="E116" s="7"/>
      <c r="F116" s="7"/>
      <c r="G116" s="7"/>
      <c r="H116" s="135"/>
      <c r="I116" s="135"/>
      <c r="J116" s="136"/>
      <c r="K116" s="137"/>
      <c r="N116" s="7"/>
      <c r="O116" s="7"/>
      <c r="P116" s="7"/>
      <c r="R116" s="7"/>
      <c r="S116" s="7"/>
      <c r="T116" s="7"/>
      <c r="U116" s="7"/>
      <c r="V116" s="7"/>
    </row>
    <row r="117" ht="13.5" customHeight="1"/>
    <row r="118" spans="4:22" ht="13.5" customHeight="1">
      <c r="D118" s="99"/>
      <c r="E118" s="99"/>
      <c r="N118" s="99"/>
      <c r="V118" s="99"/>
    </row>
    <row r="119" ht="13.5" customHeight="1"/>
    <row r="120" ht="13.5" customHeight="1"/>
    <row r="121" spans="2:22" ht="13.5" customHeight="1">
      <c r="B121" s="168" t="s">
        <v>3</v>
      </c>
      <c r="C121" s="190"/>
      <c r="D121" s="181"/>
      <c r="E121" s="181"/>
      <c r="F121" s="181"/>
      <c r="G121" s="181"/>
      <c r="H121" s="181"/>
      <c r="I121" s="181"/>
      <c r="J121" s="181"/>
      <c r="L121" s="105" t="s">
        <v>3</v>
      </c>
      <c r="M121" s="81">
        <v>2015</v>
      </c>
      <c r="N121" s="81">
        <v>2014</v>
      </c>
      <c r="O121" s="81">
        <v>2013</v>
      </c>
      <c r="S121" s="105" t="s">
        <v>3</v>
      </c>
      <c r="T121" s="81">
        <v>2015</v>
      </c>
      <c r="U121" s="81">
        <v>2014</v>
      </c>
      <c r="V121" s="81">
        <v>2013</v>
      </c>
    </row>
    <row r="122" spans="2:22" ht="13.5" customHeight="1">
      <c r="B122" s="177" t="s">
        <v>60</v>
      </c>
      <c r="C122" s="179"/>
      <c r="D122" s="197" t="s">
        <v>86</v>
      </c>
      <c r="E122" s="197"/>
      <c r="F122" s="197"/>
      <c r="G122" s="197"/>
      <c r="H122" s="197"/>
      <c r="I122" s="197"/>
      <c r="J122" s="197"/>
      <c r="L122" s="110" t="s">
        <v>60</v>
      </c>
      <c r="M122" s="112">
        <v>32</v>
      </c>
      <c r="N122" s="112">
        <v>38</v>
      </c>
      <c r="O122" s="109"/>
      <c r="S122" s="110" t="s">
        <v>60</v>
      </c>
      <c r="T122" s="111">
        <v>751</v>
      </c>
      <c r="U122" s="146">
        <v>940</v>
      </c>
      <c r="V122" s="147"/>
    </row>
    <row r="123" spans="2:22" ht="13.5" customHeight="1">
      <c r="B123" s="177" t="s">
        <v>61</v>
      </c>
      <c r="C123" s="179"/>
      <c r="D123" s="197" t="s">
        <v>86</v>
      </c>
      <c r="E123" s="197"/>
      <c r="F123" s="197"/>
      <c r="G123" s="197"/>
      <c r="H123" s="197"/>
      <c r="I123" s="197"/>
      <c r="J123" s="197"/>
      <c r="L123" s="110" t="s">
        <v>61</v>
      </c>
      <c r="M123" s="112">
        <v>35</v>
      </c>
      <c r="N123" s="112">
        <v>27</v>
      </c>
      <c r="O123" s="109"/>
      <c r="S123" s="110" t="s">
        <v>61</v>
      </c>
      <c r="T123" s="111">
        <v>596</v>
      </c>
      <c r="U123" s="146">
        <v>583</v>
      </c>
      <c r="V123" s="147"/>
    </row>
    <row r="124" spans="2:22" ht="13.5" customHeight="1">
      <c r="B124" s="177" t="s">
        <v>62</v>
      </c>
      <c r="C124" s="179"/>
      <c r="D124" s="197" t="s">
        <v>86</v>
      </c>
      <c r="E124" s="197"/>
      <c r="F124" s="197"/>
      <c r="G124" s="197"/>
      <c r="H124" s="197"/>
      <c r="I124" s="197"/>
      <c r="J124" s="197"/>
      <c r="L124" s="110" t="s">
        <v>62</v>
      </c>
      <c r="M124" s="138">
        <v>40</v>
      </c>
      <c r="N124" s="138">
        <v>37</v>
      </c>
      <c r="O124" s="109"/>
      <c r="S124" s="110" t="s">
        <v>62</v>
      </c>
      <c r="T124" s="111">
        <v>606</v>
      </c>
      <c r="U124" s="148">
        <v>543</v>
      </c>
      <c r="V124" s="147"/>
    </row>
    <row r="125" spans="2:22" ht="13.5" customHeight="1">
      <c r="B125" s="177" t="s">
        <v>63</v>
      </c>
      <c r="C125" s="179"/>
      <c r="D125" s="198" t="s">
        <v>87</v>
      </c>
      <c r="E125" s="197"/>
      <c r="F125" s="197"/>
      <c r="G125" s="197"/>
      <c r="H125" s="197"/>
      <c r="I125" s="197"/>
      <c r="J125" s="197"/>
      <c r="L125" s="110" t="s">
        <v>63</v>
      </c>
      <c r="M125" s="138">
        <v>32</v>
      </c>
      <c r="N125" s="138">
        <v>38</v>
      </c>
      <c r="O125" s="109"/>
      <c r="S125" s="110" t="s">
        <v>63</v>
      </c>
      <c r="T125" s="111">
        <v>619</v>
      </c>
      <c r="U125" s="148">
        <v>602</v>
      </c>
      <c r="V125" s="147"/>
    </row>
    <row r="126" spans="2:22" ht="13.5" customHeight="1">
      <c r="B126" s="177" t="s">
        <v>64</v>
      </c>
      <c r="C126" s="179"/>
      <c r="D126" s="197" t="s">
        <v>86</v>
      </c>
      <c r="E126" s="197"/>
      <c r="F126" s="197"/>
      <c r="G126" s="197"/>
      <c r="H126" s="197"/>
      <c r="I126" s="197"/>
      <c r="J126" s="197"/>
      <c r="L126" s="110" t="s">
        <v>64</v>
      </c>
      <c r="M126" s="138">
        <v>38</v>
      </c>
      <c r="N126" s="138">
        <v>45</v>
      </c>
      <c r="O126" s="109"/>
      <c r="S126" s="110" t="s">
        <v>64</v>
      </c>
      <c r="T126" s="111">
        <v>667</v>
      </c>
      <c r="U126" s="148">
        <v>683</v>
      </c>
      <c r="V126" s="147"/>
    </row>
    <row r="127" spans="2:22" ht="13.5" customHeight="1">
      <c r="B127" s="207" t="s">
        <v>65</v>
      </c>
      <c r="C127" s="208"/>
      <c r="D127" s="209" t="s">
        <v>86</v>
      </c>
      <c r="E127" s="210"/>
      <c r="F127" s="210"/>
      <c r="G127" s="210"/>
      <c r="H127" s="210"/>
      <c r="I127" s="210"/>
      <c r="J127" s="211"/>
      <c r="L127" s="110" t="s">
        <v>65</v>
      </c>
      <c r="M127" s="138">
        <v>36</v>
      </c>
      <c r="N127" s="138">
        <v>38</v>
      </c>
      <c r="O127" s="109"/>
      <c r="S127" s="110" t="s">
        <v>65</v>
      </c>
      <c r="T127" s="111">
        <v>603</v>
      </c>
      <c r="U127" s="148">
        <v>628</v>
      </c>
      <c r="V127" s="147"/>
    </row>
    <row r="128" spans="2:22" ht="13.5" customHeight="1">
      <c r="B128" s="177" t="s">
        <v>66</v>
      </c>
      <c r="C128" s="179"/>
      <c r="D128" s="197" t="s">
        <v>86</v>
      </c>
      <c r="E128" s="197"/>
      <c r="F128" s="197"/>
      <c r="G128" s="197"/>
      <c r="H128" s="197"/>
      <c r="I128" s="197"/>
      <c r="J128" s="197"/>
      <c r="L128" s="110" t="s">
        <v>66</v>
      </c>
      <c r="M128" s="138">
        <v>47</v>
      </c>
      <c r="N128" s="138">
        <v>26</v>
      </c>
      <c r="O128" s="109"/>
      <c r="S128" s="110" t="s">
        <v>66</v>
      </c>
      <c r="T128" s="111">
        <v>432</v>
      </c>
      <c r="U128" s="148">
        <v>543</v>
      </c>
      <c r="V128" s="147"/>
    </row>
    <row r="129" spans="2:22" ht="13.5" customHeight="1">
      <c r="B129" s="177" t="s">
        <v>67</v>
      </c>
      <c r="C129" s="179"/>
      <c r="D129" s="197" t="s">
        <v>90</v>
      </c>
      <c r="E129" s="197"/>
      <c r="F129" s="197"/>
      <c r="G129" s="197"/>
      <c r="H129" s="197"/>
      <c r="I129" s="197"/>
      <c r="J129" s="197"/>
      <c r="L129" s="110" t="s">
        <v>67</v>
      </c>
      <c r="M129" s="138">
        <v>58</v>
      </c>
      <c r="N129" s="138">
        <v>31</v>
      </c>
      <c r="O129" s="109"/>
      <c r="S129" s="110" t="s">
        <v>67</v>
      </c>
      <c r="T129" s="111">
        <v>518</v>
      </c>
      <c r="U129" s="148">
        <v>370</v>
      </c>
      <c r="V129" s="147"/>
    </row>
    <row r="130" spans="2:22" ht="13.5" customHeight="1">
      <c r="B130" s="177" t="s">
        <v>68</v>
      </c>
      <c r="C130" s="179"/>
      <c r="D130" s="197" t="s">
        <v>90</v>
      </c>
      <c r="E130" s="197"/>
      <c r="F130" s="197"/>
      <c r="G130" s="197"/>
      <c r="H130" s="197"/>
      <c r="I130" s="197"/>
      <c r="J130" s="197"/>
      <c r="L130" s="110" t="s">
        <v>68</v>
      </c>
      <c r="M130" s="138">
        <v>55</v>
      </c>
      <c r="N130" s="138">
        <v>26</v>
      </c>
      <c r="O130" s="109"/>
      <c r="S130" s="110" t="s">
        <v>68</v>
      </c>
      <c r="T130" s="111">
        <v>811</v>
      </c>
      <c r="U130" s="148">
        <v>779</v>
      </c>
      <c r="V130" s="147"/>
    </row>
    <row r="131" spans="2:22" ht="13.5" customHeight="1">
      <c r="B131" s="177" t="s">
        <v>69</v>
      </c>
      <c r="C131" s="179"/>
      <c r="D131" s="197" t="s">
        <v>90</v>
      </c>
      <c r="E131" s="197"/>
      <c r="F131" s="197"/>
      <c r="G131" s="197"/>
      <c r="H131" s="197"/>
      <c r="I131" s="197"/>
      <c r="J131" s="197"/>
      <c r="L131" s="110" t="s">
        <v>69</v>
      </c>
      <c r="M131" s="138">
        <v>40</v>
      </c>
      <c r="N131" s="138">
        <v>25</v>
      </c>
      <c r="O131" s="109"/>
      <c r="S131" s="110" t="s">
        <v>69</v>
      </c>
      <c r="T131" s="111">
        <v>672</v>
      </c>
      <c r="U131" s="148">
        <v>598</v>
      </c>
      <c r="V131" s="147"/>
    </row>
    <row r="132" spans="2:22" ht="13.5" customHeight="1">
      <c r="B132" s="200" t="s">
        <v>70</v>
      </c>
      <c r="C132" s="201"/>
      <c r="D132" s="197" t="s">
        <v>86</v>
      </c>
      <c r="E132" s="197"/>
      <c r="F132" s="197"/>
      <c r="G132" s="197"/>
      <c r="H132" s="197"/>
      <c r="I132" s="197"/>
      <c r="J132" s="197"/>
      <c r="L132" s="110" t="s">
        <v>70</v>
      </c>
      <c r="M132" s="138">
        <v>77</v>
      </c>
      <c r="N132" s="138">
        <v>25</v>
      </c>
      <c r="O132" s="112">
        <v>7</v>
      </c>
      <c r="S132" s="110" t="s">
        <v>70</v>
      </c>
      <c r="T132" s="111">
        <v>1501</v>
      </c>
      <c r="U132" s="148">
        <v>1235</v>
      </c>
      <c r="V132" s="146">
        <v>242</v>
      </c>
    </row>
    <row r="133" spans="2:22" ht="13.5" customHeight="1">
      <c r="B133" s="177" t="s">
        <v>71</v>
      </c>
      <c r="C133" s="179"/>
      <c r="D133" s="197" t="s">
        <v>86</v>
      </c>
      <c r="E133" s="197"/>
      <c r="F133" s="197"/>
      <c r="G133" s="197"/>
      <c r="H133" s="197"/>
      <c r="I133" s="197"/>
      <c r="J133" s="197"/>
      <c r="L133" s="110" t="s">
        <v>71</v>
      </c>
      <c r="M133" s="138">
        <v>46</v>
      </c>
      <c r="N133" s="138">
        <v>21</v>
      </c>
      <c r="O133" s="112">
        <v>22</v>
      </c>
      <c r="S133" s="110" t="s">
        <v>71</v>
      </c>
      <c r="T133" s="111">
        <v>510</v>
      </c>
      <c r="U133" s="148">
        <v>908</v>
      </c>
      <c r="V133" s="146">
        <v>350</v>
      </c>
    </row>
    <row r="134" spans="12:22" ht="13.5" customHeight="1">
      <c r="L134" s="107" t="s">
        <v>88</v>
      </c>
      <c r="M134" s="139">
        <f>SUM(M122:M133)</f>
        <v>536</v>
      </c>
      <c r="N134" s="139">
        <f>SUM(N122:N133)</f>
        <v>377</v>
      </c>
      <c r="O134" s="139">
        <f>SUM(O122:O133)</f>
        <v>29</v>
      </c>
      <c r="S134" s="107" t="s">
        <v>88</v>
      </c>
      <c r="T134" s="139">
        <f>SUM(T122:T133)</f>
        <v>8286</v>
      </c>
      <c r="U134" s="139">
        <f>SUM(U122:U133)</f>
        <v>8412</v>
      </c>
      <c r="V134" s="139">
        <f>SUM(V122:V133)</f>
        <v>592</v>
      </c>
    </row>
    <row r="135" spans="12:22" ht="13.5" customHeight="1">
      <c r="L135" s="107" t="s">
        <v>4</v>
      </c>
      <c r="M135" s="202">
        <f>M134+N134+O134</f>
        <v>942</v>
      </c>
      <c r="N135" s="202"/>
      <c r="O135" s="202"/>
      <c r="S135" s="107" t="s">
        <v>4</v>
      </c>
      <c r="T135" s="203">
        <f>T134+U134+V134</f>
        <v>17290</v>
      </c>
      <c r="U135" s="204"/>
      <c r="V135" s="205"/>
    </row>
    <row r="136" spans="12:23" ht="40.5" customHeight="1">
      <c r="L136" s="206" t="s">
        <v>96</v>
      </c>
      <c r="M136" s="206"/>
      <c r="N136" s="206"/>
      <c r="O136" s="206"/>
      <c r="P136" s="119"/>
      <c r="S136" s="206" t="s">
        <v>97</v>
      </c>
      <c r="T136" s="206"/>
      <c r="U136" s="206"/>
      <c r="V136" s="206"/>
      <c r="W136" s="206"/>
    </row>
    <row r="137" spans="13:22" ht="15">
      <c r="M137" s="199"/>
      <c r="N137" s="199"/>
      <c r="O137" s="199"/>
      <c r="P137" s="199"/>
      <c r="Q137" s="199"/>
      <c r="S137" s="199"/>
      <c r="T137" s="199"/>
      <c r="U137" s="199"/>
      <c r="V137" s="199"/>
    </row>
  </sheetData>
  <sheetProtection/>
  <mergeCells count="105">
    <mergeCell ref="S100:W102"/>
    <mergeCell ref="N30:O30"/>
    <mergeCell ref="L136:O136"/>
    <mergeCell ref="B126:C126"/>
    <mergeCell ref="D126:J126"/>
    <mergeCell ref="B127:C127"/>
    <mergeCell ref="D127:J127"/>
    <mergeCell ref="B128:C128"/>
    <mergeCell ref="D128:J128"/>
    <mergeCell ref="B129:C129"/>
    <mergeCell ref="M137:Q137"/>
    <mergeCell ref="S137:V137"/>
    <mergeCell ref="B132:C132"/>
    <mergeCell ref="D132:J132"/>
    <mergeCell ref="B133:C133"/>
    <mergeCell ref="D133:J133"/>
    <mergeCell ref="M135:O135"/>
    <mergeCell ref="T135:V135"/>
    <mergeCell ref="S136:W136"/>
    <mergeCell ref="D129:J129"/>
    <mergeCell ref="B130:C130"/>
    <mergeCell ref="D130:J130"/>
    <mergeCell ref="B131:C131"/>
    <mergeCell ref="D131:J131"/>
    <mergeCell ref="H113:I113"/>
    <mergeCell ref="H114:I114"/>
    <mergeCell ref="B121:C121"/>
    <mergeCell ref="D121:J121"/>
    <mergeCell ref="B122:C122"/>
    <mergeCell ref="D122:J122"/>
    <mergeCell ref="B123:C123"/>
    <mergeCell ref="D123:J123"/>
    <mergeCell ref="B124:C124"/>
    <mergeCell ref="D124:J124"/>
    <mergeCell ref="B125:C125"/>
    <mergeCell ref="D125:J125"/>
    <mergeCell ref="C98:D98"/>
    <mergeCell ref="C101:H101"/>
    <mergeCell ref="D106:G106"/>
    <mergeCell ref="H106:O106"/>
    <mergeCell ref="B111:C111"/>
    <mergeCell ref="H111:I111"/>
    <mergeCell ref="Q106:Q107"/>
    <mergeCell ref="B107:C107"/>
    <mergeCell ref="C99:D99"/>
    <mergeCell ref="H108:I108"/>
    <mergeCell ref="H109:I109"/>
    <mergeCell ref="H110:I110"/>
    <mergeCell ref="L100:O101"/>
    <mergeCell ref="E100:G100"/>
    <mergeCell ref="H112:I112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B39:J39"/>
    <mergeCell ref="B40:J40"/>
    <mergeCell ref="B41:J41"/>
    <mergeCell ref="C96:D96"/>
    <mergeCell ref="C97:D97"/>
    <mergeCell ref="B63:G63"/>
    <mergeCell ref="B64:G64"/>
    <mergeCell ref="B65:G65"/>
    <mergeCell ref="B66:G66"/>
    <mergeCell ref="N65:O65"/>
    <mergeCell ref="B70:G70"/>
    <mergeCell ref="N73:O73"/>
    <mergeCell ref="A75:V75"/>
    <mergeCell ref="F85:G85"/>
    <mergeCell ref="H85:I85"/>
    <mergeCell ref="B67:G67"/>
    <mergeCell ref="B68:G68"/>
    <mergeCell ref="B69:G69"/>
    <mergeCell ref="R62:V62"/>
    <mergeCell ref="B62:G62"/>
    <mergeCell ref="J17:K17"/>
    <mergeCell ref="J18:K18"/>
    <mergeCell ref="J19:K19"/>
    <mergeCell ref="J20:K20"/>
    <mergeCell ref="J21:K21"/>
    <mergeCell ref="J22:K22"/>
    <mergeCell ref="J23:K23"/>
    <mergeCell ref="B34:J34"/>
    <mergeCell ref="B7:V8"/>
    <mergeCell ref="J12:K12"/>
    <mergeCell ref="J13:K13"/>
    <mergeCell ref="J14:K14"/>
    <mergeCell ref="J15:K15"/>
    <mergeCell ref="M59:Q59"/>
    <mergeCell ref="B35:J35"/>
    <mergeCell ref="B36:J36"/>
    <mergeCell ref="B37:J37"/>
    <mergeCell ref="B38:J38"/>
    <mergeCell ref="J16:K16"/>
    <mergeCell ref="J25:K25"/>
    <mergeCell ref="B26:V28"/>
    <mergeCell ref="F30:H30"/>
    <mergeCell ref="J30:L30"/>
    <mergeCell ref="B33:J33"/>
  </mergeCells>
  <hyperlinks>
    <hyperlink ref="T5" r:id="rId1" display="www.mimp.gob.pe/chat100"/>
  </hyperlinks>
  <printOptions horizontalCentered="1" verticalCentered="1"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60" r:id="rId5"/>
  <rowBreaks count="1" manualBreakCount="1">
    <brk id="72" max="22" man="1"/>
  </rowBreaks>
  <ignoredErrors>
    <ignoredError sqref="F99:G99 M99:N99 U99:V99 C25:G25 M134:O134 T134:V134" formulaRange="1"/>
  </ignoredError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ddiaz</dc:creator>
  <cp:keywords/>
  <dc:description/>
  <cp:lastModifiedBy>oangulo</cp:lastModifiedBy>
  <cp:lastPrinted>2015-11-06T15:45:14Z</cp:lastPrinted>
  <dcterms:created xsi:type="dcterms:W3CDTF">2015-07-13T22:18:09Z</dcterms:created>
  <dcterms:modified xsi:type="dcterms:W3CDTF">2016-01-08T14:47:51Z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