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404" activeTab="0"/>
  </bookViews>
  <sheets>
    <sheet name="3.1" sheetId="1" r:id="rId1"/>
  </sheets>
  <definedNames>
    <definedName name="_xlnm.Print_Area" localSheetId="0">'3.1'!$A$1:$Q$63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<sst xmlns="http://schemas.openxmlformats.org/spreadsheetml/2006/main" count="54" uniqueCount="53">
  <si>
    <t>Nº</t>
  </si>
  <si>
    <t>Región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</si>
  <si>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</si>
  <si>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</si>
  <si>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</si>
  <si>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</si>
  <si>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</si>
  <si>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</si>
  <si>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</si>
  <si>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</si>
  <si>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</si>
  <si>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</si>
  <si>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</si>
  <si>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</si>
  <si>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</si>
  <si>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Nº Casos Atendidos por día</t>
  </si>
  <si>
    <t>Nro de CEM por Región</t>
  </si>
  <si>
    <t>CUSCO</t>
  </si>
  <si>
    <t>JUNIN</t>
  </si>
  <si>
    <t>AYACUCHO</t>
  </si>
  <si>
    <t>CALLAO</t>
  </si>
  <si>
    <t>PIURA</t>
  </si>
  <si>
    <t>PUNO</t>
  </si>
  <si>
    <t>AREQUIPA</t>
  </si>
  <si>
    <t>SAN MARTIN</t>
  </si>
  <si>
    <t>APURIMAC</t>
  </si>
  <si>
    <t>HUANUCO</t>
  </si>
  <si>
    <t>LA LIBERTAD</t>
  </si>
  <si>
    <t>LAMBAYEQUE</t>
  </si>
  <si>
    <t>ICA</t>
  </si>
  <si>
    <t>PASCO</t>
  </si>
  <si>
    <t>ANCASH</t>
  </si>
  <si>
    <t>LORETO</t>
  </si>
  <si>
    <t>TACNA</t>
  </si>
  <si>
    <t>MADRE DE DIOS</t>
  </si>
  <si>
    <t>HUANCAVELICA</t>
  </si>
  <si>
    <t>CAJAMARCA</t>
  </si>
  <si>
    <t>AMAZONAS</t>
  </si>
  <si>
    <t>UCAYALI</t>
  </si>
  <si>
    <t>MOQUEGUA</t>
  </si>
  <si>
    <t>TUMBES</t>
  </si>
  <si>
    <t>Promedio Diario</t>
  </si>
  <si>
    <t>Promedio x Hora</t>
  </si>
  <si>
    <t>Fuente: Sistema de Registro de Casos y Atenciones de Violencia Familiar y Sexual del Centro Emergencia Mujer</t>
  </si>
  <si>
    <t>Cuadro N° 3.1</t>
  </si>
  <si>
    <t>Elaboración : Unidad de Generación de Información y Gestión del Conocimiento - Programa Nacional contra la Violencia Familiar y Sexual</t>
  </si>
  <si>
    <t>LIMA METROPOLITANA</t>
  </si>
  <si>
    <t>Total 1/</t>
  </si>
  <si>
    <t>1/ Preliminar</t>
  </si>
  <si>
    <t>Elaboración : Unidad de Generación de Información y Gestión del Conocimiento - Programa Nacional Contra la Violencia Familiar y Sexual</t>
  </si>
  <si>
    <t>RANKING DE CASOS POR VIOLENCIA FAMILIAR Y SEXUAL ATENDIDAS POR EL PNCVFS,  SEGÚN REGIÓN</t>
  </si>
  <si>
    <t>LIMA PROVINCIAS</t>
  </si>
  <si>
    <t>Período: Enero - Agosto 2015 (Preliminar)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</si>
</sst>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7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 style="medium">
        <color rgb="FFFF8080"/>
      </right>
      <top/>
      <bottom/>
    </border>
    <border>
      <left/>
      <right/>
      <top/>
      <bottom style="medium">
        <color rgb="FF969696"/>
      </bottom>
    </border>
    <border>
      <left/>
      <right/>
      <top style="medium">
        <color rgb="FFFF8080"/>
      </top>
      <bottom/>
    </border>
    <border>
      <left/>
      <right style="medium">
        <color rgb="FFFF8080"/>
      </right>
      <top style="medium">
        <color rgb="FFFF8080"/>
      </top>
      <bottom/>
    </border>
    <border>
      <left/>
      <right style="medium">
        <color rgb="FFFF8080"/>
      </right>
      <top/>
      <bottom style="medium">
        <color rgb="FF969696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8" fillId="33" borderId="0" xfId="0" applyFont="1" applyFill="1" applyAlignment="1">
      <alignment horizontal="left" vertical="center" indent="1"/>
    </xf>
    <xf numFmtId="0" fontId="48" fillId="34" borderId="0" xfId="0" applyFont="1" applyFill="1" applyAlignment="1">
      <alignment vertical="center"/>
    </xf>
    <xf numFmtId="0" fontId="20" fillId="34" borderId="0" xfId="0" applyFont="1" applyFill="1" applyAlignment="1">
      <alignment horizontal="centerContinuous" vertical="center" wrapText="1"/>
    </xf>
    <xf numFmtId="0" fontId="20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Continuous" wrapText="1"/>
    </xf>
    <xf numFmtId="0" fontId="20" fillId="34" borderId="0" xfId="0" applyFont="1" applyFill="1" applyAlignment="1">
      <alignment wrapText="1"/>
    </xf>
    <xf numFmtId="0" fontId="21" fillId="34" borderId="0" xfId="0" applyFont="1" applyFill="1" applyAlignment="1">
      <alignment horizontal="centerContinuous" vertical="center"/>
    </xf>
    <xf numFmtId="0" fontId="20" fillId="34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4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left" vertical="center" indent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49" fillId="34" borderId="0" xfId="0" applyFont="1" applyFill="1" applyAlignment="1">
      <alignment vertical="center"/>
    </xf>
    <xf numFmtId="0" fontId="20" fillId="34" borderId="0" xfId="0" applyFont="1" applyFill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1" fontId="18" fillId="35" borderId="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25" fillId="37" borderId="11" xfId="56" applyFont="1" applyFill="1" applyBorder="1" applyAlignment="1">
      <alignment horizontal="left" vertical="center" wrapText="1"/>
      <protection/>
    </xf>
    <xf numFmtId="164" fontId="20" fillId="37" borderId="0" xfId="0" applyNumberFormat="1" applyFont="1" applyFill="1" applyAlignment="1">
      <alignment horizontal="center" vertical="center"/>
    </xf>
    <xf numFmtId="0" fontId="20" fillId="37" borderId="0" xfId="0" applyFont="1" applyFill="1" applyBorder="1" applyAlignment="1">
      <alignment horizontal="center" vertical="center" wrapText="1"/>
    </xf>
    <xf numFmtId="3" fontId="50" fillId="38" borderId="12" xfId="0" applyNumberFormat="1" applyFont="1" applyFill="1" applyBorder="1" applyAlignment="1">
      <alignment horizontal="center" vertical="center" wrapText="1"/>
    </xf>
    <xf numFmtId="1" fontId="50" fillId="38" borderId="12" xfId="0" applyNumberFormat="1" applyFont="1" applyFill="1" applyBorder="1" applyAlignment="1">
      <alignment horizontal="center" vertical="center" wrapText="1"/>
    </xf>
    <xf numFmtId="1" fontId="18" fillId="35" borderId="12" xfId="0" applyNumberFormat="1" applyFont="1" applyFill="1" applyBorder="1" applyAlignment="1">
      <alignment horizontal="center" vertical="center" wrapText="1"/>
    </xf>
    <xf numFmtId="1" fontId="20" fillId="37" borderId="0" xfId="0" applyNumberFormat="1" applyFont="1" applyFill="1" applyBorder="1" applyAlignment="1">
      <alignment horizontal="center" vertical="center" wrapText="1"/>
    </xf>
    <xf numFmtId="3" fontId="20" fillId="37" borderId="0" xfId="0" applyNumberFormat="1" applyFont="1" applyFill="1" applyBorder="1" applyAlignment="1">
      <alignment horizontal="center" vertical="center" wrapText="1"/>
    </xf>
    <xf numFmtId="3" fontId="18" fillId="37" borderId="0" xfId="0" applyNumberFormat="1" applyFont="1" applyFill="1" applyBorder="1" applyAlignment="1">
      <alignment horizontal="center" vertical="center" wrapText="1"/>
    </xf>
    <xf numFmtId="164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Border="1" applyAlignment="1">
      <alignment horizontal="center" vertical="center" wrapText="1"/>
    </xf>
    <xf numFmtId="3" fontId="18" fillId="39" borderId="0" xfId="0" applyNumberFormat="1" applyFont="1" applyFill="1" applyBorder="1" applyAlignment="1">
      <alignment horizontal="center" vertical="center" wrapText="1"/>
    </xf>
    <xf numFmtId="1" fontId="20" fillId="39" borderId="0" xfId="0" applyNumberFormat="1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5" fillId="39" borderId="11" xfId="56" applyFont="1" applyFill="1" applyBorder="1" applyAlignment="1">
      <alignment horizontal="left" vertical="center" wrapText="1"/>
      <protection/>
    </xf>
    <xf numFmtId="0" fontId="51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vertical="top"/>
    </xf>
    <xf numFmtId="0" fontId="48" fillId="34" borderId="0" xfId="0" applyFont="1" applyFill="1" applyAlignment="1">
      <alignment/>
    </xf>
    <xf numFmtId="0" fontId="20" fillId="39" borderId="13" xfId="0" applyFont="1" applyFill="1" applyBorder="1" applyAlignment="1">
      <alignment horizontal="center" vertical="center" wrapText="1"/>
    </xf>
    <xf numFmtId="0" fontId="25" fillId="39" borderId="14" xfId="56" applyFont="1" applyFill="1" applyBorder="1" applyAlignment="1">
      <alignment horizontal="left" vertical="center" wrapText="1"/>
      <protection/>
    </xf>
    <xf numFmtId="0" fontId="20" fillId="33" borderId="0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justify" vertical="center" wrapText="1"/>
    </xf>
    <xf numFmtId="0" fontId="18" fillId="34" borderId="0" xfId="0" applyFont="1" applyFill="1" applyAlignment="1">
      <alignment horizontal="justify" vertical="center" wrapText="1"/>
    </xf>
    <xf numFmtId="0" fontId="20" fillId="34" borderId="0" xfId="0" applyFont="1" applyFill="1" applyAlignment="1">
      <alignment horizontal="justify" vertical="center" wrapText="1"/>
    </xf>
    <xf numFmtId="0" fontId="50" fillId="38" borderId="12" xfId="0" applyFont="1" applyFill="1" applyBorder="1" applyAlignment="1">
      <alignment horizontal="center" vertical="center" wrapText="1"/>
    </xf>
    <xf numFmtId="0" fontId="50" fillId="38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_Hoja1" xfId="56"/>
    <cellStyle name="Notas" xfId="57"/>
    <cellStyle name="Piloto de Datos Ángulo" xfId="58"/>
    <cellStyle name="Piloto de Datos Campo" xfId="59"/>
    <cellStyle name="Piloto de Datos Resultado" xfId="60"/>
    <cellStyle name="Piloto de Datos Título" xfId="61"/>
    <cellStyle name="Piloto de Datos Valor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3.1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RANKING DE PERSONAS AFECTADAS POR VIOLENCIA FAMILIAR Y SEXUAL ATENDIDAS POR EL PNCVFS  SEGÚN REGIÓN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Enero - Agosto 2015 (Preliminar)</a:t>
            </a:r>
          </a:p>
        </c:rich>
      </c:tx>
      <c:layout>
        <c:manualLayout>
          <c:xMode val="factor"/>
          <c:yMode val="factor"/>
          <c:x val="-0.034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4075"/>
          <c:w val="0.94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'3.1'!$B$7:$B$32</c:f>
              <c:strCache/>
            </c:strRef>
          </c:cat>
          <c:val>
            <c:numRef>
              <c:f>'3.1'!$O$7:$O$32</c:f>
              <c:numCache/>
            </c:numRef>
          </c:val>
        </c:ser>
        <c:gapWidth val="30"/>
        <c:axId val="55368411"/>
        <c:axId val="28553652"/>
      </c:bar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6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66675</xdr:rowOff>
    </xdr:from>
    <xdr:to>
      <xdr:col>16</xdr:col>
      <xdr:colOff>695325</xdr:colOff>
      <xdr:row>60</xdr:row>
      <xdr:rowOff>152400</xdr:rowOff>
    </xdr:to>
    <xdr:graphicFrame>
      <xdr:nvGraphicFramePr>
        <xdr:cNvPr id="1" name="Chart 39"/>
        <xdr:cNvGraphicFramePr/>
      </xdr:nvGraphicFramePr>
      <xdr:xfrm>
        <a:off x="19050" y="7353300"/>
        <a:ext cx="79343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BreakPreview" zoomScale="98" zoomScaleSheetLayoutView="98" zoomScalePageLayoutView="0" workbookViewId="0" topLeftCell="A1">
      <selection activeCell="A1" sqref="A1"/>
    </sheetView>
  </sheetViews>
  <sheetFormatPr defaultColWidth="11.421875" defaultRowHeight="12.75"/>
  <cols>
    <col min="1" max="1" width="3.8515625" style="5" customWidth="1"/>
    <col min="2" max="2" width="21.00390625" style="5" customWidth="1"/>
    <col min="3" max="4" width="6.00390625" style="5" bestFit="1" customWidth="1"/>
    <col min="5" max="5" width="6.28125" style="5" customWidth="1"/>
    <col min="6" max="10" width="5.421875" style="5" customWidth="1"/>
    <col min="11" max="14" width="5.421875" style="9" customWidth="1"/>
    <col min="15" max="15" width="7.00390625" style="9" customWidth="1"/>
    <col min="16" max="16" width="9.8515625" style="5" customWidth="1"/>
    <col min="17" max="17" width="10.57421875" style="5" customWidth="1"/>
    <col min="18" max="16384" width="11.421875" style="5" customWidth="1"/>
  </cols>
  <sheetData>
    <row r="1" spans="1:17" s="7" customFormat="1" ht="18" customHeight="1">
      <c r="A1" s="19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6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4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47" t="s">
        <v>52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6" ht="5.25" customHeight="1" thickBot="1">
      <c r="A5" s="3"/>
      <c r="B5" s="8"/>
      <c r="C5" s="39">
        <v>20</v>
      </c>
      <c r="D5" s="39">
        <v>20</v>
      </c>
      <c r="E5" s="40">
        <v>22</v>
      </c>
      <c r="F5" s="40">
        <v>20</v>
      </c>
      <c r="G5" s="40">
        <v>20</v>
      </c>
      <c r="H5" s="40">
        <v>21</v>
      </c>
      <c r="I5" s="40">
        <v>20</v>
      </c>
      <c r="J5" s="40">
        <v>21</v>
      </c>
      <c r="K5" s="40"/>
      <c r="L5" s="40"/>
      <c r="M5" s="40"/>
      <c r="N5" s="40"/>
      <c r="O5" s="3"/>
      <c r="P5" s="3"/>
    </row>
    <row r="6" spans="1:17" ht="43.5" customHeight="1" thickBot="1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14</v>
      </c>
      <c r="P6" s="23" t="s">
        <v>15</v>
      </c>
      <c r="Q6" s="23" t="s">
        <v>16</v>
      </c>
    </row>
    <row r="7" spans="1:17" ht="15" customHeight="1">
      <c r="A7" s="43">
        <v>1</v>
      </c>
      <c r="B7" s="44" t="s">
        <v>46</v>
      </c>
      <c r="C7" s="33">
        <v>845</v>
      </c>
      <c r="D7" s="33">
        <v>916</v>
      </c>
      <c r="E7" s="33">
        <v>1097</v>
      </c>
      <c r="F7" s="33">
        <v>907</v>
      </c>
      <c r="G7" s="33">
        <v>864</v>
      </c>
      <c r="H7" s="33">
        <v>833</v>
      </c>
      <c r="I7" s="33">
        <v>763</v>
      </c>
      <c r="J7" s="33">
        <v>889</v>
      </c>
      <c r="K7" s="33"/>
      <c r="L7" s="33"/>
      <c r="M7" s="33"/>
      <c r="N7" s="34"/>
      <c r="O7" s="35">
        <f aca="true" t="shared" si="0" ref="O7:O32">SUM(C7:N7)</f>
        <v>7114</v>
      </c>
      <c r="P7" s="36">
        <f aca="true" t="shared" si="1" ref="P7:P33">+O7/164</f>
        <v>43.3780487804878</v>
      </c>
      <c r="Q7" s="37">
        <v>22</v>
      </c>
    </row>
    <row r="8" spans="1:17" ht="15" customHeight="1">
      <c r="A8" s="26">
        <v>2</v>
      </c>
      <c r="B8" s="24" t="s">
        <v>17</v>
      </c>
      <c r="C8" s="25">
        <v>289</v>
      </c>
      <c r="D8" s="25">
        <v>351</v>
      </c>
      <c r="E8" s="25">
        <v>381</v>
      </c>
      <c r="F8" s="25">
        <v>352</v>
      </c>
      <c r="G8" s="25">
        <v>366</v>
      </c>
      <c r="H8" s="25">
        <v>361</v>
      </c>
      <c r="I8" s="25">
        <v>347</v>
      </c>
      <c r="J8" s="25">
        <v>420</v>
      </c>
      <c r="K8" s="25"/>
      <c r="L8" s="25"/>
      <c r="M8" s="25"/>
      <c r="N8" s="31"/>
      <c r="O8" s="32">
        <f t="shared" si="0"/>
        <v>2867</v>
      </c>
      <c r="P8" s="30">
        <f t="shared" si="1"/>
        <v>17.48170731707317</v>
      </c>
      <c r="Q8" s="26">
        <v>16</v>
      </c>
    </row>
    <row r="9" spans="1:17" ht="15" customHeight="1">
      <c r="A9" s="45">
        <v>3</v>
      </c>
      <c r="B9" s="38" t="s">
        <v>18</v>
      </c>
      <c r="C9" s="33">
        <v>338</v>
      </c>
      <c r="D9" s="33">
        <v>422</v>
      </c>
      <c r="E9" s="33">
        <v>351</v>
      </c>
      <c r="F9" s="33">
        <v>328</v>
      </c>
      <c r="G9" s="33">
        <v>310</v>
      </c>
      <c r="H9" s="33">
        <v>361</v>
      </c>
      <c r="I9" s="33">
        <v>338</v>
      </c>
      <c r="J9" s="33">
        <v>387</v>
      </c>
      <c r="K9" s="33"/>
      <c r="L9" s="33"/>
      <c r="M9" s="33"/>
      <c r="N9" s="34"/>
      <c r="O9" s="35">
        <f t="shared" si="0"/>
        <v>2835</v>
      </c>
      <c r="P9" s="36">
        <f t="shared" si="1"/>
        <v>17.286585365853657</v>
      </c>
      <c r="Q9" s="37">
        <v>12</v>
      </c>
    </row>
    <row r="10" spans="1:17" ht="15" customHeight="1">
      <c r="A10" s="26">
        <v>4</v>
      </c>
      <c r="B10" s="24" t="s">
        <v>27</v>
      </c>
      <c r="C10" s="25">
        <v>258</v>
      </c>
      <c r="D10" s="25">
        <v>252</v>
      </c>
      <c r="E10" s="25">
        <v>314</v>
      </c>
      <c r="F10" s="25">
        <v>327</v>
      </c>
      <c r="G10" s="25">
        <v>223</v>
      </c>
      <c r="H10" s="25">
        <v>242</v>
      </c>
      <c r="I10" s="25">
        <v>258</v>
      </c>
      <c r="J10" s="25">
        <v>247</v>
      </c>
      <c r="K10" s="25"/>
      <c r="L10" s="25"/>
      <c r="M10" s="25"/>
      <c r="N10" s="31"/>
      <c r="O10" s="32">
        <f t="shared" si="0"/>
        <v>2121</v>
      </c>
      <c r="P10" s="30">
        <f t="shared" si="1"/>
        <v>12.932926829268293</v>
      </c>
      <c r="Q10" s="26">
        <v>14</v>
      </c>
    </row>
    <row r="11" spans="1:17" ht="15" customHeight="1">
      <c r="A11" s="45">
        <v>5</v>
      </c>
      <c r="B11" s="38" t="s">
        <v>31</v>
      </c>
      <c r="C11" s="33">
        <v>250</v>
      </c>
      <c r="D11" s="33">
        <v>222</v>
      </c>
      <c r="E11" s="33">
        <v>318</v>
      </c>
      <c r="F11" s="33">
        <v>243</v>
      </c>
      <c r="G11" s="33">
        <v>232</v>
      </c>
      <c r="H11" s="33">
        <v>237</v>
      </c>
      <c r="I11" s="33">
        <v>254</v>
      </c>
      <c r="J11" s="33">
        <v>265</v>
      </c>
      <c r="K11" s="33"/>
      <c r="L11" s="33"/>
      <c r="M11" s="33"/>
      <c r="N11" s="34"/>
      <c r="O11" s="35">
        <f t="shared" si="0"/>
        <v>2021</v>
      </c>
      <c r="P11" s="36">
        <f t="shared" si="1"/>
        <v>12.323170731707316</v>
      </c>
      <c r="Q11" s="37">
        <v>21</v>
      </c>
    </row>
    <row r="12" spans="1:17" ht="15" customHeight="1">
      <c r="A12" s="26">
        <v>6</v>
      </c>
      <c r="B12" s="24" t="s">
        <v>22</v>
      </c>
      <c r="C12" s="25">
        <v>288</v>
      </c>
      <c r="D12" s="25">
        <v>227</v>
      </c>
      <c r="E12" s="25">
        <v>270</v>
      </c>
      <c r="F12" s="25">
        <v>251</v>
      </c>
      <c r="G12" s="25">
        <v>228</v>
      </c>
      <c r="H12" s="25">
        <v>212</v>
      </c>
      <c r="I12" s="25">
        <v>230</v>
      </c>
      <c r="J12" s="25">
        <v>248</v>
      </c>
      <c r="K12" s="25"/>
      <c r="L12" s="25"/>
      <c r="M12" s="25"/>
      <c r="N12" s="31"/>
      <c r="O12" s="32">
        <f t="shared" si="0"/>
        <v>1954</v>
      </c>
      <c r="P12" s="30">
        <f t="shared" si="1"/>
        <v>11.914634146341463</v>
      </c>
      <c r="Q12" s="26">
        <v>13</v>
      </c>
    </row>
    <row r="13" spans="1:17" ht="15" customHeight="1">
      <c r="A13" s="45">
        <v>7</v>
      </c>
      <c r="B13" s="38" t="s">
        <v>23</v>
      </c>
      <c r="C13" s="33">
        <v>215</v>
      </c>
      <c r="D13" s="33">
        <v>216</v>
      </c>
      <c r="E13" s="33">
        <v>232</v>
      </c>
      <c r="F13" s="33">
        <v>242</v>
      </c>
      <c r="G13" s="33">
        <v>176</v>
      </c>
      <c r="H13" s="33">
        <v>180</v>
      </c>
      <c r="I13" s="33">
        <v>194</v>
      </c>
      <c r="J13" s="33">
        <v>186</v>
      </c>
      <c r="K13" s="33"/>
      <c r="L13" s="33"/>
      <c r="M13" s="33"/>
      <c r="N13" s="34"/>
      <c r="O13" s="35">
        <f t="shared" si="0"/>
        <v>1641</v>
      </c>
      <c r="P13" s="36">
        <f t="shared" si="1"/>
        <v>10.00609756097561</v>
      </c>
      <c r="Q13" s="37">
        <v>9</v>
      </c>
    </row>
    <row r="14" spans="1:17" ht="15" customHeight="1">
      <c r="A14" s="26">
        <v>8</v>
      </c>
      <c r="B14" s="24" t="s">
        <v>21</v>
      </c>
      <c r="C14" s="25">
        <v>207</v>
      </c>
      <c r="D14" s="25">
        <v>235</v>
      </c>
      <c r="E14" s="25">
        <v>222</v>
      </c>
      <c r="F14" s="25">
        <v>225</v>
      </c>
      <c r="G14" s="25">
        <v>179</v>
      </c>
      <c r="H14" s="25">
        <v>187</v>
      </c>
      <c r="I14" s="25">
        <v>188</v>
      </c>
      <c r="J14" s="25">
        <v>189</v>
      </c>
      <c r="K14" s="25"/>
      <c r="L14" s="25"/>
      <c r="M14" s="25"/>
      <c r="N14" s="31"/>
      <c r="O14" s="32">
        <f t="shared" si="0"/>
        <v>1632</v>
      </c>
      <c r="P14" s="30">
        <f t="shared" si="1"/>
        <v>9.951219512195122</v>
      </c>
      <c r="Q14" s="26">
        <v>8</v>
      </c>
    </row>
    <row r="15" spans="1:17" ht="15" customHeight="1">
      <c r="A15" s="45">
        <v>9</v>
      </c>
      <c r="B15" s="38" t="s">
        <v>29</v>
      </c>
      <c r="C15" s="33">
        <v>207</v>
      </c>
      <c r="D15" s="33">
        <v>206</v>
      </c>
      <c r="E15" s="33">
        <v>231</v>
      </c>
      <c r="F15" s="33">
        <v>214</v>
      </c>
      <c r="G15" s="33">
        <v>172</v>
      </c>
      <c r="H15" s="33">
        <v>178</v>
      </c>
      <c r="I15" s="33">
        <v>184</v>
      </c>
      <c r="J15" s="33">
        <v>196</v>
      </c>
      <c r="K15" s="33"/>
      <c r="L15" s="33"/>
      <c r="M15" s="33"/>
      <c r="N15" s="34"/>
      <c r="O15" s="35">
        <f t="shared" si="0"/>
        <v>1588</v>
      </c>
      <c r="P15" s="36">
        <f t="shared" si="1"/>
        <v>9.682926829268293</v>
      </c>
      <c r="Q15" s="37">
        <v>7</v>
      </c>
    </row>
    <row r="16" spans="1:17" ht="15" customHeight="1">
      <c r="A16" s="26">
        <v>10</v>
      </c>
      <c r="B16" s="24" t="s">
        <v>51</v>
      </c>
      <c r="C16" s="25">
        <v>242</v>
      </c>
      <c r="D16" s="25">
        <v>202</v>
      </c>
      <c r="E16" s="25">
        <v>225</v>
      </c>
      <c r="F16" s="25">
        <v>192</v>
      </c>
      <c r="G16" s="25">
        <v>175</v>
      </c>
      <c r="H16" s="25">
        <v>198</v>
      </c>
      <c r="I16" s="25">
        <v>162</v>
      </c>
      <c r="J16" s="25">
        <v>177</v>
      </c>
      <c r="K16" s="25"/>
      <c r="L16" s="25"/>
      <c r="M16" s="25"/>
      <c r="N16" s="31"/>
      <c r="O16" s="32">
        <f t="shared" si="0"/>
        <v>1573</v>
      </c>
      <c r="P16" s="30">
        <f t="shared" si="1"/>
        <v>9.591463414634147</v>
      </c>
      <c r="Q16" s="26">
        <v>9</v>
      </c>
    </row>
    <row r="17" spans="1:17" ht="15" customHeight="1">
      <c r="A17" s="45">
        <v>11</v>
      </c>
      <c r="B17" s="38" t="s">
        <v>19</v>
      </c>
      <c r="C17" s="33">
        <v>175</v>
      </c>
      <c r="D17" s="33">
        <v>156</v>
      </c>
      <c r="E17" s="33">
        <v>200</v>
      </c>
      <c r="F17" s="33">
        <v>192</v>
      </c>
      <c r="G17" s="33">
        <v>180</v>
      </c>
      <c r="H17" s="33">
        <v>195</v>
      </c>
      <c r="I17" s="33">
        <v>212</v>
      </c>
      <c r="J17" s="33">
        <v>205</v>
      </c>
      <c r="K17" s="33"/>
      <c r="L17" s="33"/>
      <c r="M17" s="33"/>
      <c r="N17" s="34"/>
      <c r="O17" s="35">
        <f t="shared" si="0"/>
        <v>1515</v>
      </c>
      <c r="P17" s="36">
        <f t="shared" si="1"/>
        <v>9.237804878048781</v>
      </c>
      <c r="Q17" s="37">
        <v>12</v>
      </c>
    </row>
    <row r="18" spans="1:17" ht="15" customHeight="1">
      <c r="A18" s="26">
        <v>12</v>
      </c>
      <c r="B18" s="24" t="s">
        <v>24</v>
      </c>
      <c r="C18" s="25">
        <v>186</v>
      </c>
      <c r="D18" s="25">
        <v>190</v>
      </c>
      <c r="E18" s="25">
        <v>198</v>
      </c>
      <c r="F18" s="25">
        <v>204</v>
      </c>
      <c r="G18" s="25">
        <v>226</v>
      </c>
      <c r="H18" s="25">
        <v>167</v>
      </c>
      <c r="I18" s="25">
        <v>157</v>
      </c>
      <c r="J18" s="25">
        <v>177</v>
      </c>
      <c r="K18" s="25"/>
      <c r="L18" s="25"/>
      <c r="M18" s="25"/>
      <c r="N18" s="31"/>
      <c r="O18" s="32">
        <f t="shared" si="0"/>
        <v>1505</v>
      </c>
      <c r="P18" s="30">
        <f t="shared" si="1"/>
        <v>9.176829268292684</v>
      </c>
      <c r="Q18" s="26">
        <v>10</v>
      </c>
    </row>
    <row r="19" spans="1:17" ht="15" customHeight="1">
      <c r="A19" s="45">
        <v>13</v>
      </c>
      <c r="B19" s="38" t="s">
        <v>36</v>
      </c>
      <c r="C19" s="33">
        <v>164</v>
      </c>
      <c r="D19" s="33">
        <v>159</v>
      </c>
      <c r="E19" s="33">
        <v>206</v>
      </c>
      <c r="F19" s="33">
        <v>173</v>
      </c>
      <c r="G19" s="33">
        <v>134</v>
      </c>
      <c r="H19" s="33">
        <v>130</v>
      </c>
      <c r="I19" s="33">
        <v>160</v>
      </c>
      <c r="J19" s="33">
        <v>192</v>
      </c>
      <c r="K19" s="33"/>
      <c r="L19" s="33"/>
      <c r="M19" s="33"/>
      <c r="N19" s="34"/>
      <c r="O19" s="35">
        <f t="shared" si="0"/>
        <v>1318</v>
      </c>
      <c r="P19" s="36">
        <f t="shared" si="1"/>
        <v>8.036585365853659</v>
      </c>
      <c r="Q19" s="37">
        <v>13</v>
      </c>
    </row>
    <row r="20" spans="1:17" ht="15" customHeight="1">
      <c r="A20" s="26">
        <v>14</v>
      </c>
      <c r="B20" s="24" t="s">
        <v>26</v>
      </c>
      <c r="C20" s="25">
        <v>115</v>
      </c>
      <c r="D20" s="25">
        <v>158</v>
      </c>
      <c r="E20" s="25">
        <v>166</v>
      </c>
      <c r="F20" s="25">
        <v>150</v>
      </c>
      <c r="G20" s="25">
        <v>132</v>
      </c>
      <c r="H20" s="25">
        <v>138</v>
      </c>
      <c r="I20" s="25">
        <v>128</v>
      </c>
      <c r="J20" s="25">
        <v>168</v>
      </c>
      <c r="K20" s="25"/>
      <c r="L20" s="25"/>
      <c r="M20" s="25"/>
      <c r="N20" s="31"/>
      <c r="O20" s="32">
        <f t="shared" si="0"/>
        <v>1155</v>
      </c>
      <c r="P20" s="30">
        <f t="shared" si="1"/>
        <v>7.0426829268292686</v>
      </c>
      <c r="Q20" s="26">
        <v>11</v>
      </c>
    </row>
    <row r="21" spans="1:17" ht="15" customHeight="1">
      <c r="A21" s="45">
        <v>15</v>
      </c>
      <c r="B21" s="38" t="s">
        <v>32</v>
      </c>
      <c r="C21" s="33">
        <v>161</v>
      </c>
      <c r="D21" s="33">
        <v>106</v>
      </c>
      <c r="E21" s="33">
        <v>126</v>
      </c>
      <c r="F21" s="33">
        <v>143</v>
      </c>
      <c r="G21" s="33">
        <v>151</v>
      </c>
      <c r="H21" s="33">
        <v>140</v>
      </c>
      <c r="I21" s="33">
        <v>128</v>
      </c>
      <c r="J21" s="33">
        <v>166</v>
      </c>
      <c r="K21" s="33"/>
      <c r="L21" s="33"/>
      <c r="M21" s="33"/>
      <c r="N21" s="34"/>
      <c r="O21" s="35">
        <f t="shared" si="0"/>
        <v>1121</v>
      </c>
      <c r="P21" s="36">
        <f t="shared" si="1"/>
        <v>6.835365853658536</v>
      </c>
      <c r="Q21" s="37">
        <v>9</v>
      </c>
    </row>
    <row r="22" spans="1:17" ht="15" customHeight="1">
      <c r="A22" s="26">
        <v>16</v>
      </c>
      <c r="B22" s="24" t="s">
        <v>20</v>
      </c>
      <c r="C22" s="25">
        <v>93</v>
      </c>
      <c r="D22" s="25">
        <v>103</v>
      </c>
      <c r="E22" s="25">
        <v>130</v>
      </c>
      <c r="F22" s="25">
        <v>119</v>
      </c>
      <c r="G22" s="25">
        <v>113</v>
      </c>
      <c r="H22" s="25">
        <v>126</v>
      </c>
      <c r="I22" s="25">
        <v>114</v>
      </c>
      <c r="J22" s="25">
        <v>128</v>
      </c>
      <c r="K22" s="25"/>
      <c r="L22" s="25"/>
      <c r="M22" s="25"/>
      <c r="N22" s="31"/>
      <c r="O22" s="32">
        <f t="shared" si="0"/>
        <v>926</v>
      </c>
      <c r="P22" s="30">
        <f t="shared" si="1"/>
        <v>5.646341463414634</v>
      </c>
      <c r="Q22" s="26">
        <v>4</v>
      </c>
    </row>
    <row r="23" spans="1:17" ht="15" customHeight="1">
      <c r="A23" s="45">
        <v>17</v>
      </c>
      <c r="B23" s="38" t="s">
        <v>25</v>
      </c>
      <c r="C23" s="33">
        <v>127</v>
      </c>
      <c r="D23" s="33">
        <v>116</v>
      </c>
      <c r="E23" s="33">
        <v>94</v>
      </c>
      <c r="F23" s="33">
        <v>86</v>
      </c>
      <c r="G23" s="33">
        <v>118</v>
      </c>
      <c r="H23" s="33">
        <v>116</v>
      </c>
      <c r="I23" s="33">
        <v>102</v>
      </c>
      <c r="J23" s="33">
        <v>110</v>
      </c>
      <c r="K23" s="33"/>
      <c r="L23" s="33"/>
      <c r="M23" s="33"/>
      <c r="N23" s="34"/>
      <c r="O23" s="35">
        <f t="shared" si="0"/>
        <v>869</v>
      </c>
      <c r="P23" s="36">
        <f t="shared" si="1"/>
        <v>5.298780487804878</v>
      </c>
      <c r="Q23" s="37">
        <v>7</v>
      </c>
    </row>
    <row r="24" spans="1:17" ht="15" customHeight="1">
      <c r="A24" s="26">
        <v>18</v>
      </c>
      <c r="B24" s="24" t="s">
        <v>35</v>
      </c>
      <c r="C24" s="25">
        <v>95</v>
      </c>
      <c r="D24" s="25">
        <v>118</v>
      </c>
      <c r="E24" s="25">
        <v>95</v>
      </c>
      <c r="F24" s="25">
        <v>92</v>
      </c>
      <c r="G24" s="25">
        <v>107</v>
      </c>
      <c r="H24" s="25">
        <v>100</v>
      </c>
      <c r="I24" s="25">
        <v>122</v>
      </c>
      <c r="J24" s="25">
        <v>112</v>
      </c>
      <c r="K24" s="25"/>
      <c r="L24" s="25"/>
      <c r="M24" s="25"/>
      <c r="N24" s="31"/>
      <c r="O24" s="32">
        <f t="shared" si="0"/>
        <v>841</v>
      </c>
      <c r="P24" s="30">
        <f t="shared" si="1"/>
        <v>5.128048780487805</v>
      </c>
      <c r="Q24" s="26">
        <v>7</v>
      </c>
    </row>
    <row r="25" spans="1:17" ht="15" customHeight="1">
      <c r="A25" s="45">
        <v>19</v>
      </c>
      <c r="B25" s="38" t="s">
        <v>37</v>
      </c>
      <c r="C25" s="33">
        <v>74</v>
      </c>
      <c r="D25" s="33">
        <v>73</v>
      </c>
      <c r="E25" s="33">
        <v>68</v>
      </c>
      <c r="F25" s="33">
        <v>92</v>
      </c>
      <c r="G25" s="33">
        <v>76</v>
      </c>
      <c r="H25" s="33">
        <v>69</v>
      </c>
      <c r="I25" s="33">
        <v>68</v>
      </c>
      <c r="J25" s="33">
        <v>103</v>
      </c>
      <c r="K25" s="33"/>
      <c r="L25" s="33"/>
      <c r="M25" s="33"/>
      <c r="N25" s="34"/>
      <c r="O25" s="35">
        <f t="shared" si="0"/>
        <v>623</v>
      </c>
      <c r="P25" s="36">
        <f t="shared" si="1"/>
        <v>3.798780487804878</v>
      </c>
      <c r="Q25" s="37">
        <v>7</v>
      </c>
    </row>
    <row r="26" spans="1:17" ht="15" customHeight="1">
      <c r="A26" s="26">
        <v>20</v>
      </c>
      <c r="B26" s="24" t="s">
        <v>28</v>
      </c>
      <c r="C26" s="25">
        <v>89</v>
      </c>
      <c r="D26" s="25">
        <v>67</v>
      </c>
      <c r="E26" s="25">
        <v>67</v>
      </c>
      <c r="F26" s="25">
        <v>51</v>
      </c>
      <c r="G26" s="25">
        <v>52</v>
      </c>
      <c r="H26" s="25">
        <v>68</v>
      </c>
      <c r="I26" s="25">
        <v>52</v>
      </c>
      <c r="J26" s="25">
        <v>47</v>
      </c>
      <c r="K26" s="25"/>
      <c r="L26" s="25"/>
      <c r="M26" s="25"/>
      <c r="N26" s="31"/>
      <c r="O26" s="32">
        <f t="shared" si="0"/>
        <v>493</v>
      </c>
      <c r="P26" s="30">
        <f t="shared" si="1"/>
        <v>3.0060975609756095</v>
      </c>
      <c r="Q26" s="26">
        <v>3</v>
      </c>
    </row>
    <row r="27" spans="1:17" ht="15" customHeight="1">
      <c r="A27" s="45">
        <v>21</v>
      </c>
      <c r="B27" s="38" t="s">
        <v>30</v>
      </c>
      <c r="C27" s="33">
        <v>64</v>
      </c>
      <c r="D27" s="33">
        <v>70</v>
      </c>
      <c r="E27" s="33">
        <v>71</v>
      </c>
      <c r="F27" s="33">
        <v>60</v>
      </c>
      <c r="G27" s="33">
        <v>49</v>
      </c>
      <c r="H27" s="33">
        <v>72</v>
      </c>
      <c r="I27" s="33">
        <v>58</v>
      </c>
      <c r="J27" s="33">
        <v>48</v>
      </c>
      <c r="K27" s="33"/>
      <c r="L27" s="33"/>
      <c r="M27" s="33"/>
      <c r="N27" s="34"/>
      <c r="O27" s="35">
        <f t="shared" si="0"/>
        <v>492</v>
      </c>
      <c r="P27" s="36">
        <f t="shared" si="1"/>
        <v>3</v>
      </c>
      <c r="Q27" s="37">
        <v>4</v>
      </c>
    </row>
    <row r="28" spans="1:17" ht="15" customHeight="1">
      <c r="A28" s="26">
        <v>22</v>
      </c>
      <c r="B28" s="24" t="s">
        <v>33</v>
      </c>
      <c r="C28" s="25">
        <v>66</v>
      </c>
      <c r="D28" s="25">
        <v>60</v>
      </c>
      <c r="E28" s="25">
        <v>67</v>
      </c>
      <c r="F28" s="25">
        <v>62</v>
      </c>
      <c r="G28" s="25">
        <v>39</v>
      </c>
      <c r="H28" s="25">
        <v>50</v>
      </c>
      <c r="I28" s="25">
        <v>48</v>
      </c>
      <c r="J28" s="25">
        <v>39</v>
      </c>
      <c r="K28" s="25"/>
      <c r="L28" s="25"/>
      <c r="M28" s="25"/>
      <c r="N28" s="31"/>
      <c r="O28" s="32">
        <f t="shared" si="0"/>
        <v>431</v>
      </c>
      <c r="P28" s="30">
        <f t="shared" si="1"/>
        <v>2.6280487804878048</v>
      </c>
      <c r="Q28" s="26">
        <v>4</v>
      </c>
    </row>
    <row r="29" spans="1:17" ht="15" customHeight="1">
      <c r="A29" s="45">
        <v>23</v>
      </c>
      <c r="B29" s="38" t="s">
        <v>40</v>
      </c>
      <c r="C29" s="33">
        <v>32</v>
      </c>
      <c r="D29" s="33">
        <v>50</v>
      </c>
      <c r="E29" s="33">
        <v>51</v>
      </c>
      <c r="F29" s="33">
        <v>56</v>
      </c>
      <c r="G29" s="33">
        <v>63</v>
      </c>
      <c r="H29" s="33">
        <v>55</v>
      </c>
      <c r="I29" s="33">
        <v>47</v>
      </c>
      <c r="J29" s="33">
        <v>53</v>
      </c>
      <c r="K29" s="33"/>
      <c r="L29" s="33"/>
      <c r="M29" s="33"/>
      <c r="N29" s="34"/>
      <c r="O29" s="35">
        <f t="shared" si="0"/>
        <v>407</v>
      </c>
      <c r="P29" s="36">
        <f t="shared" si="1"/>
        <v>2.481707317073171</v>
      </c>
      <c r="Q29" s="37">
        <v>3</v>
      </c>
    </row>
    <row r="30" spans="1:17" ht="15" customHeight="1">
      <c r="A30" s="26">
        <v>24</v>
      </c>
      <c r="B30" s="24" t="s">
        <v>39</v>
      </c>
      <c r="C30" s="25">
        <v>50</v>
      </c>
      <c r="D30" s="25">
        <v>45</v>
      </c>
      <c r="E30" s="25">
        <v>61</v>
      </c>
      <c r="F30" s="25">
        <v>49</v>
      </c>
      <c r="G30" s="25">
        <v>49</v>
      </c>
      <c r="H30" s="25">
        <v>54</v>
      </c>
      <c r="I30" s="25">
        <v>37</v>
      </c>
      <c r="J30" s="25">
        <v>57</v>
      </c>
      <c r="K30" s="25"/>
      <c r="L30" s="25"/>
      <c r="M30" s="25"/>
      <c r="N30" s="31"/>
      <c r="O30" s="32">
        <f t="shared" si="0"/>
        <v>402</v>
      </c>
      <c r="P30" s="30">
        <f t="shared" si="1"/>
        <v>2.451219512195122</v>
      </c>
      <c r="Q30" s="26">
        <v>3</v>
      </c>
    </row>
    <row r="31" spans="1:17" ht="15" customHeight="1">
      <c r="A31" s="45">
        <v>25</v>
      </c>
      <c r="B31" s="38" t="s">
        <v>38</v>
      </c>
      <c r="C31" s="33">
        <v>53</v>
      </c>
      <c r="D31" s="33">
        <v>43</v>
      </c>
      <c r="E31" s="33">
        <v>57</v>
      </c>
      <c r="F31" s="33">
        <v>46</v>
      </c>
      <c r="G31" s="33">
        <v>34</v>
      </c>
      <c r="H31" s="33">
        <v>39</v>
      </c>
      <c r="I31" s="33">
        <v>41</v>
      </c>
      <c r="J31" s="33">
        <v>62</v>
      </c>
      <c r="K31" s="33"/>
      <c r="L31" s="33"/>
      <c r="M31" s="33"/>
      <c r="N31" s="34"/>
      <c r="O31" s="35">
        <f t="shared" si="0"/>
        <v>375</v>
      </c>
      <c r="P31" s="36">
        <f t="shared" si="1"/>
        <v>2.2865853658536586</v>
      </c>
      <c r="Q31" s="37">
        <v>4</v>
      </c>
    </row>
    <row r="32" spans="1:17" ht="15" customHeight="1">
      <c r="A32" s="26">
        <v>26</v>
      </c>
      <c r="B32" s="24" t="s">
        <v>34</v>
      </c>
      <c r="C32" s="25">
        <v>38</v>
      </c>
      <c r="D32" s="25">
        <v>27</v>
      </c>
      <c r="E32" s="25">
        <v>54</v>
      </c>
      <c r="F32" s="25">
        <v>47</v>
      </c>
      <c r="G32" s="25">
        <v>44</v>
      </c>
      <c r="H32" s="25">
        <v>32</v>
      </c>
      <c r="I32" s="25">
        <v>42</v>
      </c>
      <c r="J32" s="25">
        <v>46</v>
      </c>
      <c r="K32" s="25"/>
      <c r="L32" s="25"/>
      <c r="M32" s="25"/>
      <c r="N32" s="31"/>
      <c r="O32" s="32">
        <f t="shared" si="0"/>
        <v>330</v>
      </c>
      <c r="P32" s="30">
        <f t="shared" si="1"/>
        <v>2.0121951219512195</v>
      </c>
      <c r="Q32" s="26">
        <v>3</v>
      </c>
    </row>
    <row r="33" spans="1:17" ht="17.25" customHeight="1" thickBot="1">
      <c r="A33" s="49" t="s">
        <v>47</v>
      </c>
      <c r="B33" s="50"/>
      <c r="C33" s="27">
        <f aca="true" t="shared" si="2" ref="C33:O33">SUM(C7:C32)</f>
        <v>4721</v>
      </c>
      <c r="D33" s="27">
        <f t="shared" si="2"/>
        <v>4790</v>
      </c>
      <c r="E33" s="27">
        <f t="shared" si="2"/>
        <v>5352</v>
      </c>
      <c r="F33" s="27">
        <f t="shared" si="2"/>
        <v>4903</v>
      </c>
      <c r="G33" s="27">
        <f t="shared" si="2"/>
        <v>4492</v>
      </c>
      <c r="H33" s="27">
        <f t="shared" si="2"/>
        <v>4540</v>
      </c>
      <c r="I33" s="27">
        <f t="shared" si="2"/>
        <v>4434</v>
      </c>
      <c r="J33" s="27">
        <f t="shared" si="2"/>
        <v>4917</v>
      </c>
      <c r="K33" s="27">
        <f t="shared" si="2"/>
        <v>0</v>
      </c>
      <c r="L33" s="27">
        <f t="shared" si="2"/>
        <v>0</v>
      </c>
      <c r="M33" s="27">
        <f t="shared" si="2"/>
        <v>0</v>
      </c>
      <c r="N33" s="27">
        <f t="shared" si="2"/>
        <v>0</v>
      </c>
      <c r="O33" s="27">
        <f t="shared" si="2"/>
        <v>38149</v>
      </c>
      <c r="P33" s="28">
        <f t="shared" si="1"/>
        <v>232.6158536585366</v>
      </c>
      <c r="Q33" s="28">
        <f>SUM(Q7:Q32)</f>
        <v>235</v>
      </c>
    </row>
    <row r="34" spans="1:16" ht="12.75">
      <c r="A34" s="2" t="s">
        <v>48</v>
      </c>
      <c r="B34" s="4"/>
      <c r="L34" s="51" t="s">
        <v>41</v>
      </c>
      <c r="M34" s="51"/>
      <c r="N34" s="51"/>
      <c r="O34" s="51"/>
      <c r="P34" s="22">
        <f>+P33</f>
        <v>232.6158536585366</v>
      </c>
    </row>
    <row r="35" spans="2:16" ht="15.75" thickBot="1">
      <c r="B35" s="10"/>
      <c r="L35" s="52" t="s">
        <v>42</v>
      </c>
      <c r="M35" s="52"/>
      <c r="N35" s="52"/>
      <c r="O35" s="52"/>
      <c r="P35" s="29">
        <f>+P34/8</f>
        <v>29.076981707317074</v>
      </c>
    </row>
    <row r="36" spans="1:16" ht="15">
      <c r="A36" s="42" t="s">
        <v>43</v>
      </c>
      <c r="B36" s="10"/>
      <c r="K36" s="20"/>
      <c r="L36" s="21"/>
      <c r="M36" s="21"/>
      <c r="N36" s="21"/>
      <c r="O36" s="21"/>
      <c r="P36" s="22"/>
    </row>
    <row r="37" spans="1:2" ht="15">
      <c r="A37" s="41" t="s">
        <v>49</v>
      </c>
      <c r="B37" s="10"/>
    </row>
    <row r="53" spans="1:1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1"/>
    </row>
    <row r="54" spans="1:17" ht="12.75">
      <c r="A54" s="13"/>
      <c r="C54" s="14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1"/>
      <c r="Q54" s="15"/>
    </row>
    <row r="55" spans="1:17" ht="12.75" customHeight="1">
      <c r="A55" s="1"/>
      <c r="C55" s="1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6"/>
    </row>
    <row r="56" spans="1:16" ht="12.75">
      <c r="A56" s="17"/>
      <c r="B56" s="17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1"/>
    </row>
    <row r="57" spans="1:16" ht="12.75">
      <c r="A57" s="18"/>
      <c r="B57" s="17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1"/>
    </row>
    <row r="62" ht="12.75">
      <c r="B62" s="2" t="s">
        <v>43</v>
      </c>
    </row>
    <row r="63" ht="12.75">
      <c r="B63" s="2" t="s">
        <v>45</v>
      </c>
    </row>
  </sheetData>
  <sheetProtection/>
  <mergeCells count="5">
    <mergeCell ref="A3:Q3"/>
    <mergeCell ref="A4:Q4"/>
    <mergeCell ref="A33:B33"/>
    <mergeCell ref="L34:O34"/>
    <mergeCell ref="L35:O35"/>
  </mergeCells>
  <printOptions horizontalCentered="1"/>
  <pageMargins left="0.7086614173228347" right="0.7086614173228347" top="0.7480314960629921" bottom="0.4724409448818898" header="0.31496062992125984" footer="0.31496062992125984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2013-11-11T22:07:41Z</cp:lastPrinted>
  <dcterms:created xsi:type="dcterms:W3CDTF">2011-02-10T16:18:34Z</dcterms:created>
  <dcterms:modified xsi:type="dcterms:W3CDTF">2015-09-09T17:50:17Z</dcterms:modified>
  <cp:category/>
  <cp:version/>
  <cp:contentType/>
  <cp:contentStatus/>
</cp:coreProperties>
</file>