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735" activeTab="0"/>
  </bookViews>
  <sheets>
    <sheet name="3.3" sheetId="1" r:id="rId1"/>
  </sheets>
  <definedNames>
    <definedName name="_xlnm.Print_Area" localSheetId="0">'3.3'!$A$1:$S$39</definedName>
    <definedName name="Excel_BuiltIn__FilterDatabase_3_1" localSheetId="0">#REF!</definedName>
    <definedName name="Excel_BuiltIn__FilterDatabase_3_1">#REF!</definedName>
    <definedName name="Excel_BuiltIn__FilterDatabase_3_1_8" localSheetId="0">#REF!</definedName>
    <definedName name="Excel_BuiltIn__FilterDatabase_3_1_8">#REF!</definedName>
    <definedName name="Excel_BuiltIn_Print_Titles_1_1" localSheetId="0">#REF!</definedName>
    <definedName name="Excel_BuiltIn_Print_Titles_1_1">#REF!</definedName>
    <definedName name="Excel_BuiltIn_Print_Titles_2" localSheetId="0">#REF!</definedName>
    <definedName name="Excel_BuiltIn_Print_Titles_2">#REF!</definedName>
    <definedName name="regioncita" localSheetId="0">#REF!</definedName>
    <definedName name="regioncita">#REF!</definedName>
  </definedNames>
  <calcPr fullCalcOnLoad="1"/>
</workbook>
</file>

<file path=xl/sharedStrings.xml><?xml version="1.0" encoding="utf-8"?>
<sst xmlns="http://schemas.openxmlformats.org/spreadsheetml/2006/main" count="51" uniqueCount="44">
  <si>
    <t>N°</t>
  </si>
  <si>
    <t>Región</t>
  </si>
  <si>
    <t>Total</t>
  </si>
  <si>
    <t>Infancia 
(0-5años)</t>
  </si>
  <si>
    <t>%</t>
  </si>
  <si>
    <t>Niñez
 (6-11años)</t>
  </si>
  <si>
    <t>Adolescente
 (12-14años)</t>
  </si>
  <si>
    <t>Adolescente Tardio 
(15-17años)</t>
  </si>
  <si>
    <t>Jóvenes 
(18-29 años)</t>
  </si>
  <si>
    <t>Adulto
 (30-59 años)</t>
  </si>
  <si>
    <t>Adulto Mayor (60a+años)</t>
  </si>
  <si>
    <t>CUSCO</t>
  </si>
  <si>
    <t>JUNIN</t>
  </si>
  <si>
    <t>AYACUCHO</t>
  </si>
  <si>
    <t>APURIMAC</t>
  </si>
  <si>
    <t>PUNO</t>
  </si>
  <si>
    <t>MADRE DE DIOS</t>
  </si>
  <si>
    <t>AREQUIPA</t>
  </si>
  <si>
    <t>ICA</t>
  </si>
  <si>
    <t>AMAZONAS</t>
  </si>
  <si>
    <t>SAN MARTIN</t>
  </si>
  <si>
    <t>UCAYALI</t>
  </si>
  <si>
    <t>HUANCAVELICA</t>
  </si>
  <si>
    <t>LORETO</t>
  </si>
  <si>
    <t>TACNA</t>
  </si>
  <si>
    <t>LAMBAYEQUE</t>
  </si>
  <si>
    <t>MOQUEGUA</t>
  </si>
  <si>
    <t>TUMBES</t>
  </si>
  <si>
    <t>LIMA METROPOLITANA</t>
  </si>
  <si>
    <t>PASCO</t>
  </si>
  <si>
    <t>HUANUCO</t>
  </si>
  <si>
    <t>ANCASH</t>
  </si>
  <si>
    <t>LA LIBERTAD</t>
  </si>
  <si>
    <t>PIURA</t>
  </si>
  <si>
    <t>CAJAMARCA</t>
  </si>
  <si>
    <t>(*) Mujeres alguna vez unidas de 15 a 49 años que han sufrido alguna vez violencia por parte de su esposo o compañero.</t>
  </si>
  <si>
    <t>Fuente: Sistema de Registro de Casos y Atenciones de Violencia Familiar y Sexual del Centro Emergencia Mujer</t>
  </si>
  <si>
    <t>Cuadro N° 3.3</t>
  </si>
  <si>
    <t>CALLAO</t>
  </si>
  <si>
    <t>Violencia física y sexual (*) ENDES 2014</t>
  </si>
  <si>
    <t>CASOS DE VIOLENCIA FAMILIAR Y SEXUAL ATENDIDOS POR EL PNCVFS,  SEGÚN REGIÓN Y ETAPAS DE VIDA</t>
  </si>
  <si>
    <t>LIMA PROVINCIAS</t>
  </si>
  <si>
    <t>Período : Enero - Agosto 2015 (Preliminar)</t>
  </si>
  <si>
    <t>Elaboración : Unidad de Generación de Información y Gestión del Conocimiento - PNCVFS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</si>
</sst>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0.0%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b/>
      <sz val="14"/>
      <color indexed="12"/>
      <name val="Calibri"/>
      <family val="2"/>
    </font>
    <font>
      <b/>
      <sz val="10"/>
      <name val="Calibri"/>
      <family val="2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0"/>
      <name val="Calibri"/>
      <family val="2"/>
    </font>
    <font>
      <sz val="8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rgb="FFFF8080"/>
      </top>
      <bottom/>
    </border>
    <border>
      <left/>
      <right/>
      <top style="medium">
        <color rgb="FFFF8080"/>
      </top>
      <bottom style="medium">
        <color rgb="FFFF8080"/>
      </bottom>
    </border>
    <border>
      <left/>
      <right style="medium">
        <color rgb="FFFF8080"/>
      </right>
      <top/>
      <bottom/>
    </border>
    <border>
      <left/>
      <right/>
      <top style="medium">
        <color rgb="FF969696"/>
      </top>
      <bottom style="medium">
        <color rgb="FF969696"/>
      </bottom>
    </border>
    <border>
      <left/>
      <right style="medium">
        <color rgb="FFFF8080"/>
      </right>
      <top style="medium">
        <color rgb="FFFF8080"/>
      </top>
      <bottom/>
    </border>
    <border>
      <left/>
      <right style="medium">
        <color rgb="FFFF8080"/>
      </right>
      <top style="medium">
        <color rgb="FF969696"/>
      </top>
      <bottom style="medium">
        <color rgb="FF969696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26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43" fillId="33" borderId="0" xfId="0" applyFont="1" applyFill="1" applyAlignment="1">
      <alignment vertical="center"/>
    </xf>
    <xf numFmtId="0" fontId="19" fillId="33" borderId="0" xfId="53" applyFont="1" applyFill="1">
      <alignment/>
      <protection/>
    </xf>
    <xf numFmtId="0" fontId="19" fillId="33" borderId="0" xfId="53" applyFont="1" applyFill="1" applyAlignment="1">
      <alignment horizontal="centerContinuous"/>
      <protection/>
    </xf>
    <xf numFmtId="0" fontId="19" fillId="33" borderId="0" xfId="53" applyFont="1" applyFill="1" applyAlignment="1">
      <alignment horizontal="centerContinuous" vertical="center" wrapText="1"/>
      <protection/>
    </xf>
    <xf numFmtId="0" fontId="20" fillId="33" borderId="0" xfId="53" applyFont="1" applyFill="1" applyAlignment="1">
      <alignment horizontal="justify" vertical="center" wrapText="1"/>
      <protection/>
    </xf>
    <xf numFmtId="0" fontId="19" fillId="33" borderId="0" xfId="53" applyFont="1" applyFill="1" applyAlignment="1">
      <alignment horizontal="center"/>
      <protection/>
    </xf>
    <xf numFmtId="0" fontId="21" fillId="33" borderId="0" xfId="53" applyFont="1" applyFill="1" applyAlignment="1">
      <alignment vertical="center"/>
      <protection/>
    </xf>
    <xf numFmtId="0" fontId="44" fillId="34" borderId="10" xfId="53" applyFont="1" applyFill="1" applyBorder="1" applyAlignment="1">
      <alignment vertical="center" wrapText="1"/>
      <protection/>
    </xf>
    <xf numFmtId="49" fontId="44" fillId="34" borderId="11" xfId="53" applyNumberFormat="1" applyFont="1" applyFill="1" applyBorder="1" applyAlignment="1">
      <alignment horizontal="center" vertical="center" wrapText="1"/>
      <protection/>
    </xf>
    <xf numFmtId="0" fontId="19" fillId="35" borderId="0" xfId="53" applyFont="1" applyFill="1">
      <alignment/>
      <protection/>
    </xf>
    <xf numFmtId="0" fontId="19" fillId="36" borderId="0" xfId="53" applyFont="1" applyFill="1" applyBorder="1" applyAlignment="1">
      <alignment horizontal="center" vertical="center"/>
      <protection/>
    </xf>
    <xf numFmtId="0" fontId="23" fillId="36" borderId="12" xfId="54" applyFont="1" applyFill="1" applyBorder="1" applyAlignment="1">
      <alignment horizontal="left" vertical="center" wrapText="1"/>
      <protection/>
    </xf>
    <xf numFmtId="9" fontId="19" fillId="36" borderId="0" xfId="56" applyFont="1" applyFill="1" applyAlignment="1">
      <alignment horizontal="center" vertical="center" wrapText="1"/>
    </xf>
    <xf numFmtId="164" fontId="19" fillId="36" borderId="0" xfId="53" applyNumberFormat="1" applyFont="1" applyFill="1" applyBorder="1" applyAlignment="1">
      <alignment horizontal="center" vertical="center" wrapText="1"/>
      <protection/>
    </xf>
    <xf numFmtId="9" fontId="44" fillId="37" borderId="13" xfId="56" applyFont="1" applyFill="1" applyBorder="1" applyAlignment="1">
      <alignment horizontal="center" vertical="center" wrapText="1"/>
    </xf>
    <xf numFmtId="3" fontId="44" fillId="37" borderId="13" xfId="53" applyNumberFormat="1" applyFont="1" applyFill="1" applyBorder="1" applyAlignment="1">
      <alignment horizontal="center" vertical="center" wrapText="1"/>
      <protection/>
    </xf>
    <xf numFmtId="164" fontId="44" fillId="37" borderId="13" xfId="56" applyNumberFormat="1" applyFont="1" applyFill="1" applyBorder="1" applyAlignment="1">
      <alignment horizontal="center" vertical="center" wrapText="1"/>
    </xf>
    <xf numFmtId="9" fontId="21" fillId="33" borderId="0" xfId="56" applyFont="1" applyFill="1" applyBorder="1" applyAlignment="1">
      <alignment horizontal="center" vertical="center" wrapText="1"/>
    </xf>
    <xf numFmtId="164" fontId="21" fillId="33" borderId="0" xfId="56" applyNumberFormat="1" applyFont="1" applyFill="1" applyBorder="1" applyAlignment="1">
      <alignment horizontal="center" vertical="center" wrapText="1"/>
    </xf>
    <xf numFmtId="0" fontId="19" fillId="33" borderId="0" xfId="53" applyFont="1" applyFill="1" applyAlignment="1">
      <alignment vertical="center" wrapText="1"/>
      <protection/>
    </xf>
    <xf numFmtId="0" fontId="21" fillId="38" borderId="0" xfId="0" applyFont="1" applyFill="1" applyAlignment="1">
      <alignment horizontal="left" vertical="center" indent="1"/>
    </xf>
    <xf numFmtId="0" fontId="19" fillId="33" borderId="0" xfId="53" applyFont="1" applyFill="1" applyProtection="1">
      <alignment/>
      <protection locked="0"/>
    </xf>
    <xf numFmtId="0" fontId="45" fillId="33" borderId="0" xfId="0" applyFont="1" applyFill="1" applyBorder="1" applyAlignment="1">
      <alignment vertical="center"/>
    </xf>
    <xf numFmtId="0" fontId="45" fillId="33" borderId="0" xfId="0" applyFont="1" applyFill="1" applyBorder="1" applyAlignment="1">
      <alignment vertical="top"/>
    </xf>
    <xf numFmtId="0" fontId="45" fillId="33" borderId="0" xfId="0" applyFont="1" applyFill="1" applyBorder="1" applyAlignment="1">
      <alignment/>
    </xf>
    <xf numFmtId="0" fontId="19" fillId="36" borderId="10" xfId="53" applyFont="1" applyFill="1" applyBorder="1" applyAlignment="1">
      <alignment horizontal="center" vertical="center"/>
      <protection/>
    </xf>
    <xf numFmtId="0" fontId="23" fillId="36" borderId="14" xfId="54" applyFont="1" applyFill="1" applyBorder="1" applyAlignment="1">
      <alignment horizontal="left" vertical="center" wrapText="1"/>
      <protection/>
    </xf>
    <xf numFmtId="3" fontId="21" fillId="36" borderId="0" xfId="53" applyNumberFormat="1" applyFont="1" applyFill="1" applyBorder="1" applyAlignment="1">
      <alignment horizontal="center" vertical="center" wrapText="1"/>
      <protection/>
    </xf>
    <xf numFmtId="3" fontId="19" fillId="36" borderId="0" xfId="0" applyNumberFormat="1" applyFont="1" applyFill="1" applyAlignment="1">
      <alignment horizontal="center" vertical="center"/>
    </xf>
    <xf numFmtId="9" fontId="19" fillId="36" borderId="0" xfId="56" applyFont="1" applyFill="1" applyBorder="1" applyAlignment="1">
      <alignment horizontal="center" vertical="center" wrapText="1"/>
    </xf>
    <xf numFmtId="1" fontId="19" fillId="36" borderId="0" xfId="56" applyNumberFormat="1" applyFont="1" applyFill="1" applyBorder="1" applyAlignment="1">
      <alignment horizontal="center" vertical="center" wrapText="1"/>
    </xf>
    <xf numFmtId="164" fontId="19" fillId="36" borderId="0" xfId="56" applyNumberFormat="1" applyFont="1" applyFill="1" applyBorder="1" applyAlignment="1">
      <alignment horizontal="center" vertical="center" wrapText="1"/>
    </xf>
    <xf numFmtId="0" fontId="19" fillId="39" borderId="0" xfId="53" applyFont="1" applyFill="1" applyBorder="1" applyAlignment="1">
      <alignment horizontal="center" vertical="center"/>
      <protection/>
    </xf>
    <xf numFmtId="0" fontId="23" fillId="39" borderId="12" xfId="54" applyFont="1" applyFill="1" applyBorder="1" applyAlignment="1">
      <alignment horizontal="left" vertical="center" wrapText="1"/>
      <protection/>
    </xf>
    <xf numFmtId="9" fontId="19" fillId="39" borderId="0" xfId="56" applyFont="1" applyFill="1" applyAlignment="1">
      <alignment horizontal="center" vertical="center" wrapText="1"/>
    </xf>
    <xf numFmtId="3" fontId="21" fillId="39" borderId="0" xfId="53" applyNumberFormat="1" applyFont="1" applyFill="1" applyBorder="1" applyAlignment="1">
      <alignment horizontal="center" vertical="center" wrapText="1"/>
      <protection/>
    </xf>
    <xf numFmtId="3" fontId="19" fillId="39" borderId="0" xfId="0" applyNumberFormat="1" applyFont="1" applyFill="1" applyAlignment="1">
      <alignment horizontal="center" vertical="center"/>
    </xf>
    <xf numFmtId="9" fontId="19" fillId="39" borderId="0" xfId="56" applyFont="1" applyFill="1" applyBorder="1" applyAlignment="1">
      <alignment horizontal="center" vertical="center" wrapText="1"/>
    </xf>
    <xf numFmtId="1" fontId="19" fillId="39" borderId="0" xfId="56" applyNumberFormat="1" applyFont="1" applyFill="1" applyBorder="1" applyAlignment="1">
      <alignment horizontal="center" vertical="center" wrapText="1"/>
    </xf>
    <xf numFmtId="164" fontId="19" fillId="39" borderId="0" xfId="53" applyNumberFormat="1" applyFont="1" applyFill="1" applyBorder="1" applyAlignment="1">
      <alignment horizontal="center" vertical="center" wrapText="1"/>
      <protection/>
    </xf>
    <xf numFmtId="0" fontId="25" fillId="33" borderId="0" xfId="53" applyFont="1" applyFill="1" applyAlignment="1">
      <alignment horizontal="justify" vertical="center" wrapText="1"/>
      <protection/>
    </xf>
    <xf numFmtId="0" fontId="44" fillId="37" borderId="13" xfId="53" applyFont="1" applyFill="1" applyBorder="1" applyAlignment="1">
      <alignment horizontal="center" vertical="center" wrapText="1"/>
      <protection/>
    </xf>
    <xf numFmtId="0" fontId="44" fillId="37" borderId="15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Directorio CEMs - agos - 2009 - UGTAI" xfId="53"/>
    <cellStyle name="Normal_Hoja4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showGridLines="0" tabSelected="1" view="pageBreakPreview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4.7109375" style="2" customWidth="1"/>
    <col min="2" max="2" width="19.7109375" style="2" customWidth="1"/>
    <col min="3" max="3" width="1.1484375" style="2" customWidth="1"/>
    <col min="4" max="4" width="8.00390625" style="2" customWidth="1"/>
    <col min="5" max="5" width="11.7109375" style="2" customWidth="1"/>
    <col min="6" max="6" width="4.7109375" style="2" customWidth="1"/>
    <col min="7" max="7" width="11.7109375" style="2" customWidth="1"/>
    <col min="8" max="8" width="5.7109375" style="2" customWidth="1"/>
    <col min="9" max="9" width="11.7109375" style="2" customWidth="1"/>
    <col min="10" max="10" width="5.7109375" style="2" customWidth="1"/>
    <col min="11" max="11" width="11.7109375" style="2" customWidth="1"/>
    <col min="12" max="12" width="5.7109375" style="2" customWidth="1"/>
    <col min="13" max="13" width="11.7109375" style="2" customWidth="1"/>
    <col min="14" max="14" width="5.7109375" style="2" customWidth="1"/>
    <col min="15" max="15" width="11.7109375" style="2" customWidth="1"/>
    <col min="16" max="16" width="5.7109375" style="2" customWidth="1"/>
    <col min="17" max="17" width="11.7109375" style="2" customWidth="1"/>
    <col min="18" max="18" width="5.7109375" style="2" customWidth="1"/>
    <col min="19" max="19" width="12.140625" style="2" customWidth="1"/>
    <col min="20" max="16384" width="11.421875" style="2" customWidth="1"/>
  </cols>
  <sheetData>
    <row r="1" spans="1:19" ht="18.75">
      <c r="A1" s="1" t="s">
        <v>37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2:19" ht="6" customHeight="1"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8.75">
      <c r="A3" s="41" t="s">
        <v>40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</row>
    <row r="4" spans="2:19" ht="6" customHeight="1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3"/>
    </row>
    <row r="5" spans="1:19" ht="13.5" customHeight="1">
      <c r="A5" s="7" t="s">
        <v>42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3"/>
    </row>
    <row r="6" ht="5.25" customHeight="1" thickBot="1"/>
    <row r="7" spans="1:19" ht="45.75" customHeight="1" thickBot="1">
      <c r="A7" s="8" t="s">
        <v>0</v>
      </c>
      <c r="B7" s="8" t="s">
        <v>1</v>
      </c>
      <c r="C7" s="9"/>
      <c r="D7" s="9" t="s">
        <v>2</v>
      </c>
      <c r="E7" s="9" t="s">
        <v>3</v>
      </c>
      <c r="F7" s="9" t="s">
        <v>4</v>
      </c>
      <c r="G7" s="9" t="s">
        <v>5</v>
      </c>
      <c r="H7" s="9" t="s">
        <v>4</v>
      </c>
      <c r="I7" s="9" t="s">
        <v>6</v>
      </c>
      <c r="J7" s="9" t="s">
        <v>4</v>
      </c>
      <c r="K7" s="9" t="s">
        <v>7</v>
      </c>
      <c r="L7" s="9" t="s">
        <v>4</v>
      </c>
      <c r="M7" s="9" t="s">
        <v>8</v>
      </c>
      <c r="N7" s="9" t="s">
        <v>4</v>
      </c>
      <c r="O7" s="9" t="s">
        <v>9</v>
      </c>
      <c r="P7" s="9" t="s">
        <v>4</v>
      </c>
      <c r="Q7" s="9" t="s">
        <v>10</v>
      </c>
      <c r="R7" s="9" t="s">
        <v>4</v>
      </c>
      <c r="S7" s="8" t="s">
        <v>39</v>
      </c>
    </row>
    <row r="8" spans="1:19" ht="18.75" customHeight="1">
      <c r="A8" s="26">
        <v>1</v>
      </c>
      <c r="B8" s="27" t="s">
        <v>19</v>
      </c>
      <c r="C8" s="13"/>
      <c r="D8" s="28">
        <f aca="true" t="shared" si="0" ref="D8:D33">E8+G8+I8+K8+M8+O8+Q8</f>
        <v>623</v>
      </c>
      <c r="E8" s="29">
        <v>21</v>
      </c>
      <c r="F8" s="30">
        <f aca="true" t="shared" si="1" ref="F8:F33">E8/D8</f>
        <v>0.033707865168539325</v>
      </c>
      <c r="G8" s="29">
        <v>105</v>
      </c>
      <c r="H8" s="30">
        <f aca="true" t="shared" si="2" ref="H8:H33">G8/$D8</f>
        <v>0.16853932584269662</v>
      </c>
      <c r="I8" s="29">
        <v>59</v>
      </c>
      <c r="J8" s="30">
        <f aca="true" t="shared" si="3" ref="J8:J33">I8/$D8</f>
        <v>0.09470304975922954</v>
      </c>
      <c r="K8" s="29">
        <v>42</v>
      </c>
      <c r="L8" s="30">
        <f aca="true" t="shared" si="4" ref="L8:L33">K8/$D8</f>
        <v>0.06741573033707865</v>
      </c>
      <c r="M8" s="31">
        <v>164</v>
      </c>
      <c r="N8" s="30">
        <f aca="true" t="shared" si="5" ref="N8:N33">M8/$D8</f>
        <v>0.26324237560192615</v>
      </c>
      <c r="O8" s="31">
        <v>202</v>
      </c>
      <c r="P8" s="30">
        <f aca="true" t="shared" si="6" ref="P8:P33">O8/$D8</f>
        <v>0.32423756019261635</v>
      </c>
      <c r="Q8" s="31">
        <v>30</v>
      </c>
      <c r="R8" s="30">
        <f aca="true" t="shared" si="7" ref="R8:R33">Q8/$D8</f>
        <v>0.048154093097913325</v>
      </c>
      <c r="S8" s="14">
        <v>0.336</v>
      </c>
    </row>
    <row r="9" spans="1:19" s="10" customFormat="1" ht="18.75" customHeight="1">
      <c r="A9" s="33">
        <v>2</v>
      </c>
      <c r="B9" s="34" t="s">
        <v>31</v>
      </c>
      <c r="C9" s="35"/>
      <c r="D9" s="36">
        <f t="shared" si="0"/>
        <v>2021</v>
      </c>
      <c r="E9" s="37">
        <v>123</v>
      </c>
      <c r="F9" s="38">
        <f t="shared" si="1"/>
        <v>0.06086095992083127</v>
      </c>
      <c r="G9" s="37">
        <v>315</v>
      </c>
      <c r="H9" s="38">
        <f t="shared" si="2"/>
        <v>0.15586343394359228</v>
      </c>
      <c r="I9" s="37">
        <v>144</v>
      </c>
      <c r="J9" s="38">
        <f t="shared" si="3"/>
        <v>0.07125185551707075</v>
      </c>
      <c r="K9" s="37">
        <v>140</v>
      </c>
      <c r="L9" s="38">
        <f t="shared" si="4"/>
        <v>0.06927263730826323</v>
      </c>
      <c r="M9" s="39">
        <v>387</v>
      </c>
      <c r="N9" s="38">
        <f t="shared" si="5"/>
        <v>0.19148936170212766</v>
      </c>
      <c r="O9" s="39">
        <v>819</v>
      </c>
      <c r="P9" s="38">
        <f t="shared" si="6"/>
        <v>0.4052449282533399</v>
      </c>
      <c r="Q9" s="39">
        <v>93</v>
      </c>
      <c r="R9" s="38">
        <f t="shared" si="7"/>
        <v>0.04601682335477486</v>
      </c>
      <c r="S9" s="40">
        <v>0.336</v>
      </c>
    </row>
    <row r="10" spans="1:19" ht="18.75" customHeight="1">
      <c r="A10" s="11">
        <v>3</v>
      </c>
      <c r="B10" s="12" t="s">
        <v>14</v>
      </c>
      <c r="C10" s="13"/>
      <c r="D10" s="28">
        <f t="shared" si="0"/>
        <v>869</v>
      </c>
      <c r="E10" s="29">
        <v>31</v>
      </c>
      <c r="F10" s="30">
        <f t="shared" si="1"/>
        <v>0.03567318757192175</v>
      </c>
      <c r="G10" s="29">
        <v>77</v>
      </c>
      <c r="H10" s="30">
        <f t="shared" si="2"/>
        <v>0.08860759493670886</v>
      </c>
      <c r="I10" s="29">
        <v>75</v>
      </c>
      <c r="J10" s="30">
        <f t="shared" si="3"/>
        <v>0.08630609896432681</v>
      </c>
      <c r="K10" s="29">
        <v>43</v>
      </c>
      <c r="L10" s="30">
        <f t="shared" si="4"/>
        <v>0.04948216340621404</v>
      </c>
      <c r="M10" s="31">
        <v>189</v>
      </c>
      <c r="N10" s="30">
        <f t="shared" si="5"/>
        <v>0.21749136939010358</v>
      </c>
      <c r="O10" s="31">
        <v>415</v>
      </c>
      <c r="P10" s="30">
        <f t="shared" si="6"/>
        <v>0.47756041426927504</v>
      </c>
      <c r="Q10" s="31">
        <v>39</v>
      </c>
      <c r="R10" s="30">
        <f t="shared" si="7"/>
        <v>0.04487917146144994</v>
      </c>
      <c r="S10" s="14">
        <v>0.496</v>
      </c>
    </row>
    <row r="11" spans="1:19" s="10" customFormat="1" ht="18.75" customHeight="1">
      <c r="A11" s="33">
        <v>4</v>
      </c>
      <c r="B11" s="34" t="s">
        <v>17</v>
      </c>
      <c r="C11" s="35"/>
      <c r="D11" s="36">
        <f t="shared" si="0"/>
        <v>1641</v>
      </c>
      <c r="E11" s="37">
        <v>74</v>
      </c>
      <c r="F11" s="38">
        <f t="shared" si="1"/>
        <v>0.04509445460085314</v>
      </c>
      <c r="G11" s="37">
        <v>209</v>
      </c>
      <c r="H11" s="38">
        <f t="shared" si="2"/>
        <v>0.12736136502132847</v>
      </c>
      <c r="I11" s="37">
        <v>116</v>
      </c>
      <c r="J11" s="38">
        <f t="shared" si="3"/>
        <v>0.07068860450944546</v>
      </c>
      <c r="K11" s="37">
        <v>105</v>
      </c>
      <c r="L11" s="38">
        <f t="shared" si="4"/>
        <v>0.06398537477148081</v>
      </c>
      <c r="M11" s="39">
        <v>320</v>
      </c>
      <c r="N11" s="38">
        <f t="shared" si="5"/>
        <v>0.19500304692260817</v>
      </c>
      <c r="O11" s="39">
        <v>749</v>
      </c>
      <c r="P11" s="38">
        <f t="shared" si="6"/>
        <v>0.4564290067032297</v>
      </c>
      <c r="Q11" s="39">
        <v>68</v>
      </c>
      <c r="R11" s="38">
        <f t="shared" si="7"/>
        <v>0.04143814747105423</v>
      </c>
      <c r="S11" s="40">
        <v>0.404</v>
      </c>
    </row>
    <row r="12" spans="1:19" ht="18.75" customHeight="1">
      <c r="A12" s="11">
        <v>5</v>
      </c>
      <c r="B12" s="12" t="s">
        <v>13</v>
      </c>
      <c r="C12" s="13"/>
      <c r="D12" s="28">
        <f t="shared" si="0"/>
        <v>1515</v>
      </c>
      <c r="E12" s="29">
        <v>90</v>
      </c>
      <c r="F12" s="30">
        <f t="shared" si="1"/>
        <v>0.0594059405940594</v>
      </c>
      <c r="G12" s="29">
        <v>169</v>
      </c>
      <c r="H12" s="30">
        <f t="shared" si="2"/>
        <v>0.11155115511551156</v>
      </c>
      <c r="I12" s="29">
        <v>90</v>
      </c>
      <c r="J12" s="30">
        <f t="shared" si="3"/>
        <v>0.0594059405940594</v>
      </c>
      <c r="K12" s="29">
        <v>91</v>
      </c>
      <c r="L12" s="30">
        <f t="shared" si="4"/>
        <v>0.06006600660066007</v>
      </c>
      <c r="M12" s="31">
        <v>290</v>
      </c>
      <c r="N12" s="30">
        <f t="shared" si="5"/>
        <v>0.19141914191419143</v>
      </c>
      <c r="O12" s="31">
        <v>687</v>
      </c>
      <c r="P12" s="30">
        <f t="shared" si="6"/>
        <v>0.4534653465346535</v>
      </c>
      <c r="Q12" s="31">
        <v>98</v>
      </c>
      <c r="R12" s="30">
        <f t="shared" si="7"/>
        <v>0.06468646864686468</v>
      </c>
      <c r="S12" s="14">
        <v>0.428</v>
      </c>
    </row>
    <row r="13" spans="1:19" s="10" customFormat="1" ht="18.75" customHeight="1">
      <c r="A13" s="33">
        <v>6</v>
      </c>
      <c r="B13" s="34" t="s">
        <v>34</v>
      </c>
      <c r="C13" s="35"/>
      <c r="D13" s="36">
        <f t="shared" si="0"/>
        <v>1318</v>
      </c>
      <c r="E13" s="37">
        <v>56</v>
      </c>
      <c r="F13" s="38">
        <f t="shared" si="1"/>
        <v>0.042488619119878605</v>
      </c>
      <c r="G13" s="37">
        <v>146</v>
      </c>
      <c r="H13" s="38">
        <f t="shared" si="2"/>
        <v>0.11077389984825493</v>
      </c>
      <c r="I13" s="37">
        <v>88</v>
      </c>
      <c r="J13" s="38">
        <f t="shared" si="3"/>
        <v>0.06676783004552352</v>
      </c>
      <c r="K13" s="37">
        <v>80</v>
      </c>
      <c r="L13" s="38">
        <f t="shared" si="4"/>
        <v>0.06069802731411229</v>
      </c>
      <c r="M13" s="39">
        <v>334</v>
      </c>
      <c r="N13" s="38">
        <f t="shared" si="5"/>
        <v>0.2534142640364188</v>
      </c>
      <c r="O13" s="39">
        <v>536</v>
      </c>
      <c r="P13" s="38">
        <f t="shared" si="6"/>
        <v>0.40667678300455234</v>
      </c>
      <c r="Q13" s="39">
        <v>78</v>
      </c>
      <c r="R13" s="38">
        <f t="shared" si="7"/>
        <v>0.05918057663125948</v>
      </c>
      <c r="S13" s="40">
        <v>0.302</v>
      </c>
    </row>
    <row r="14" spans="1:19" ht="18.75" customHeight="1">
      <c r="A14" s="11">
        <v>7</v>
      </c>
      <c r="B14" s="12" t="s">
        <v>38</v>
      </c>
      <c r="C14" s="13"/>
      <c r="D14" s="28">
        <f t="shared" si="0"/>
        <v>926</v>
      </c>
      <c r="E14" s="29">
        <v>54</v>
      </c>
      <c r="F14" s="30">
        <f t="shared" si="1"/>
        <v>0.058315334773218146</v>
      </c>
      <c r="G14" s="29">
        <v>145</v>
      </c>
      <c r="H14" s="30">
        <f t="shared" si="2"/>
        <v>0.15658747300215983</v>
      </c>
      <c r="I14" s="29">
        <v>92</v>
      </c>
      <c r="J14" s="30">
        <f t="shared" si="3"/>
        <v>0.09935205183585313</v>
      </c>
      <c r="K14" s="29">
        <v>77</v>
      </c>
      <c r="L14" s="30">
        <f t="shared" si="4"/>
        <v>0.08315334773218143</v>
      </c>
      <c r="M14" s="31">
        <v>161</v>
      </c>
      <c r="N14" s="30">
        <f t="shared" si="5"/>
        <v>0.17386609071274298</v>
      </c>
      <c r="O14" s="31">
        <v>354</v>
      </c>
      <c r="P14" s="30">
        <f t="shared" si="6"/>
        <v>0.38228941684665224</v>
      </c>
      <c r="Q14" s="31">
        <v>43</v>
      </c>
      <c r="R14" s="30">
        <f t="shared" si="7"/>
        <v>0.04643628509719223</v>
      </c>
      <c r="S14" s="14">
        <v>0.314</v>
      </c>
    </row>
    <row r="15" spans="1:19" s="10" customFormat="1" ht="18.75" customHeight="1">
      <c r="A15" s="33">
        <v>8</v>
      </c>
      <c r="B15" s="34" t="s">
        <v>11</v>
      </c>
      <c r="C15" s="35"/>
      <c r="D15" s="36">
        <f t="shared" si="0"/>
        <v>2867</v>
      </c>
      <c r="E15" s="37">
        <v>87</v>
      </c>
      <c r="F15" s="38">
        <f t="shared" si="1"/>
        <v>0.030345308685036623</v>
      </c>
      <c r="G15" s="37">
        <v>244</v>
      </c>
      <c r="H15" s="38">
        <f t="shared" si="2"/>
        <v>0.0851063829787234</v>
      </c>
      <c r="I15" s="37">
        <v>139</v>
      </c>
      <c r="J15" s="38">
        <f t="shared" si="3"/>
        <v>0.04848273456574817</v>
      </c>
      <c r="K15" s="37">
        <v>137</v>
      </c>
      <c r="L15" s="38">
        <f t="shared" si="4"/>
        <v>0.04778514126264388</v>
      </c>
      <c r="M15" s="39">
        <v>686</v>
      </c>
      <c r="N15" s="38">
        <f t="shared" si="5"/>
        <v>0.23927450296477154</v>
      </c>
      <c r="O15" s="39">
        <v>1446</v>
      </c>
      <c r="P15" s="38">
        <f t="shared" si="6"/>
        <v>0.5043599581444018</v>
      </c>
      <c r="Q15" s="39">
        <v>128</v>
      </c>
      <c r="R15" s="38">
        <f t="shared" si="7"/>
        <v>0.04464597139867457</v>
      </c>
      <c r="S15" s="40">
        <v>0.414</v>
      </c>
    </row>
    <row r="16" spans="1:19" ht="18.75" customHeight="1">
      <c r="A16" s="11">
        <v>9</v>
      </c>
      <c r="B16" s="12" t="s">
        <v>22</v>
      </c>
      <c r="C16" s="13"/>
      <c r="D16" s="28">
        <f t="shared" si="0"/>
        <v>841</v>
      </c>
      <c r="E16" s="29">
        <v>66</v>
      </c>
      <c r="F16" s="30">
        <f t="shared" si="1"/>
        <v>0.07847800237812129</v>
      </c>
      <c r="G16" s="29">
        <v>88</v>
      </c>
      <c r="H16" s="30">
        <f t="shared" si="2"/>
        <v>0.10463733650416171</v>
      </c>
      <c r="I16" s="29">
        <v>48</v>
      </c>
      <c r="J16" s="30">
        <f t="shared" si="3"/>
        <v>0.057074910820451845</v>
      </c>
      <c r="K16" s="29">
        <v>65</v>
      </c>
      <c r="L16" s="30">
        <f t="shared" si="4"/>
        <v>0.07728894173602854</v>
      </c>
      <c r="M16" s="31">
        <v>186</v>
      </c>
      <c r="N16" s="30">
        <f t="shared" si="5"/>
        <v>0.2211652794292509</v>
      </c>
      <c r="O16" s="31">
        <v>350</v>
      </c>
      <c r="P16" s="30">
        <f t="shared" si="6"/>
        <v>0.4161712247324614</v>
      </c>
      <c r="Q16" s="31">
        <v>38</v>
      </c>
      <c r="R16" s="30">
        <f t="shared" si="7"/>
        <v>0.04518430439952437</v>
      </c>
      <c r="S16" s="14">
        <v>0.39</v>
      </c>
    </row>
    <row r="17" spans="1:19" s="10" customFormat="1" ht="18.75" customHeight="1">
      <c r="A17" s="33">
        <v>10</v>
      </c>
      <c r="B17" s="34" t="s">
        <v>30</v>
      </c>
      <c r="C17" s="35"/>
      <c r="D17" s="36">
        <f t="shared" si="0"/>
        <v>1155</v>
      </c>
      <c r="E17" s="37">
        <v>37</v>
      </c>
      <c r="F17" s="38">
        <f t="shared" si="1"/>
        <v>0.032034632034632034</v>
      </c>
      <c r="G17" s="37">
        <v>114</v>
      </c>
      <c r="H17" s="38">
        <f t="shared" si="2"/>
        <v>0.0987012987012987</v>
      </c>
      <c r="I17" s="37">
        <v>65</v>
      </c>
      <c r="J17" s="38">
        <f t="shared" si="3"/>
        <v>0.05627705627705628</v>
      </c>
      <c r="K17" s="37">
        <v>64</v>
      </c>
      <c r="L17" s="38">
        <f t="shared" si="4"/>
        <v>0.05541125541125541</v>
      </c>
      <c r="M17" s="39">
        <v>323</v>
      </c>
      <c r="N17" s="38">
        <f t="shared" si="5"/>
        <v>0.27965367965367965</v>
      </c>
      <c r="O17" s="39">
        <v>499</v>
      </c>
      <c r="P17" s="38">
        <f t="shared" si="6"/>
        <v>0.43203463203463205</v>
      </c>
      <c r="Q17" s="39">
        <v>53</v>
      </c>
      <c r="R17" s="38">
        <f t="shared" si="7"/>
        <v>0.04588744588744589</v>
      </c>
      <c r="S17" s="40">
        <v>0.293</v>
      </c>
    </row>
    <row r="18" spans="1:19" ht="18.75" customHeight="1">
      <c r="A18" s="11">
        <v>11</v>
      </c>
      <c r="B18" s="12" t="s">
        <v>18</v>
      </c>
      <c r="C18" s="13"/>
      <c r="D18" s="28">
        <f t="shared" si="0"/>
        <v>1588</v>
      </c>
      <c r="E18" s="29">
        <v>121</v>
      </c>
      <c r="F18" s="30">
        <f t="shared" si="1"/>
        <v>0.07619647355163728</v>
      </c>
      <c r="G18" s="29">
        <v>341</v>
      </c>
      <c r="H18" s="30">
        <f t="shared" si="2"/>
        <v>0.21473551637279598</v>
      </c>
      <c r="I18" s="29">
        <v>128</v>
      </c>
      <c r="J18" s="30">
        <f t="shared" si="3"/>
        <v>0.08060453400503778</v>
      </c>
      <c r="K18" s="29">
        <v>117</v>
      </c>
      <c r="L18" s="30">
        <f t="shared" si="4"/>
        <v>0.07367758186397985</v>
      </c>
      <c r="M18" s="31">
        <v>296</v>
      </c>
      <c r="N18" s="30">
        <f t="shared" si="5"/>
        <v>0.18639798488664988</v>
      </c>
      <c r="O18" s="31">
        <v>536</v>
      </c>
      <c r="P18" s="30">
        <f t="shared" si="6"/>
        <v>0.33753148614609574</v>
      </c>
      <c r="Q18" s="31">
        <v>49</v>
      </c>
      <c r="R18" s="30">
        <f t="shared" si="7"/>
        <v>0.030856423173803528</v>
      </c>
      <c r="S18" s="14">
        <v>0.349</v>
      </c>
    </row>
    <row r="19" spans="1:19" s="10" customFormat="1" ht="18.75" customHeight="1">
      <c r="A19" s="33">
        <v>12</v>
      </c>
      <c r="B19" s="34" t="s">
        <v>12</v>
      </c>
      <c r="C19" s="35"/>
      <c r="D19" s="36">
        <f t="shared" si="0"/>
        <v>2835</v>
      </c>
      <c r="E19" s="37">
        <v>206</v>
      </c>
      <c r="F19" s="38">
        <f t="shared" si="1"/>
        <v>0.07266313932980599</v>
      </c>
      <c r="G19" s="37">
        <v>456</v>
      </c>
      <c r="H19" s="38">
        <f t="shared" si="2"/>
        <v>0.16084656084656085</v>
      </c>
      <c r="I19" s="37">
        <v>206</v>
      </c>
      <c r="J19" s="38">
        <f t="shared" si="3"/>
        <v>0.07266313932980599</v>
      </c>
      <c r="K19" s="37">
        <v>209</v>
      </c>
      <c r="L19" s="38">
        <f t="shared" si="4"/>
        <v>0.07372134038800705</v>
      </c>
      <c r="M19" s="39">
        <v>613</v>
      </c>
      <c r="N19" s="38">
        <f t="shared" si="5"/>
        <v>0.21622574955908289</v>
      </c>
      <c r="O19" s="39">
        <v>1010</v>
      </c>
      <c r="P19" s="38">
        <f t="shared" si="6"/>
        <v>0.3562610229276896</v>
      </c>
      <c r="Q19" s="39">
        <v>135</v>
      </c>
      <c r="R19" s="38">
        <f t="shared" si="7"/>
        <v>0.047619047619047616</v>
      </c>
      <c r="S19" s="40">
        <v>0.408</v>
      </c>
    </row>
    <row r="20" spans="1:19" ht="18.75" customHeight="1">
      <c r="A20" s="11">
        <v>13</v>
      </c>
      <c r="B20" s="12" t="s">
        <v>32</v>
      </c>
      <c r="C20" s="13"/>
      <c r="D20" s="28">
        <f t="shared" si="0"/>
        <v>2121</v>
      </c>
      <c r="E20" s="29">
        <v>201</v>
      </c>
      <c r="F20" s="30">
        <f t="shared" si="1"/>
        <v>0.09476661951909476</v>
      </c>
      <c r="G20" s="29">
        <v>365</v>
      </c>
      <c r="H20" s="30">
        <f t="shared" si="2"/>
        <v>0.17208863743517208</v>
      </c>
      <c r="I20" s="29">
        <v>172</v>
      </c>
      <c r="J20" s="30">
        <f t="shared" si="3"/>
        <v>0.0810938236680811</v>
      </c>
      <c r="K20" s="29">
        <v>142</v>
      </c>
      <c r="L20" s="30">
        <f t="shared" si="4"/>
        <v>0.06694955209806695</v>
      </c>
      <c r="M20" s="31">
        <v>452</v>
      </c>
      <c r="N20" s="30">
        <f t="shared" si="5"/>
        <v>0.2131070249882131</v>
      </c>
      <c r="O20" s="31">
        <v>699</v>
      </c>
      <c r="P20" s="30">
        <f t="shared" si="6"/>
        <v>0.32956152758132956</v>
      </c>
      <c r="Q20" s="31">
        <v>90</v>
      </c>
      <c r="R20" s="30">
        <f t="shared" si="7"/>
        <v>0.042432814710042434</v>
      </c>
      <c r="S20" s="32">
        <v>0.241</v>
      </c>
    </row>
    <row r="21" spans="1:19" s="10" customFormat="1" ht="18.75" customHeight="1">
      <c r="A21" s="33">
        <v>14</v>
      </c>
      <c r="B21" s="34" t="s">
        <v>25</v>
      </c>
      <c r="C21" s="35"/>
      <c r="D21" s="36">
        <f t="shared" si="0"/>
        <v>493</v>
      </c>
      <c r="E21" s="37">
        <v>30</v>
      </c>
      <c r="F21" s="38">
        <f t="shared" si="1"/>
        <v>0.060851926977687626</v>
      </c>
      <c r="G21" s="37">
        <v>50</v>
      </c>
      <c r="H21" s="38">
        <f t="shared" si="2"/>
        <v>0.10141987829614604</v>
      </c>
      <c r="I21" s="37">
        <v>25</v>
      </c>
      <c r="J21" s="38">
        <f t="shared" si="3"/>
        <v>0.05070993914807302</v>
      </c>
      <c r="K21" s="37">
        <v>18</v>
      </c>
      <c r="L21" s="38">
        <f t="shared" si="4"/>
        <v>0.036511156186612576</v>
      </c>
      <c r="M21" s="39">
        <v>120</v>
      </c>
      <c r="N21" s="38">
        <f t="shared" si="5"/>
        <v>0.2434077079107505</v>
      </c>
      <c r="O21" s="39">
        <v>223</v>
      </c>
      <c r="P21" s="38">
        <f t="shared" si="6"/>
        <v>0.45233265720081134</v>
      </c>
      <c r="Q21" s="39">
        <v>27</v>
      </c>
      <c r="R21" s="38">
        <f t="shared" si="7"/>
        <v>0.05476673427991886</v>
      </c>
      <c r="S21" s="40">
        <v>0.277</v>
      </c>
    </row>
    <row r="22" spans="1:19" ht="18.75" customHeight="1">
      <c r="A22" s="11">
        <v>15</v>
      </c>
      <c r="B22" s="12" t="s">
        <v>28</v>
      </c>
      <c r="C22" s="13"/>
      <c r="D22" s="28">
        <f t="shared" si="0"/>
        <v>7114</v>
      </c>
      <c r="E22" s="29">
        <v>594</v>
      </c>
      <c r="F22" s="30">
        <f t="shared" si="1"/>
        <v>0.08349732921000844</v>
      </c>
      <c r="G22" s="29">
        <v>1163</v>
      </c>
      <c r="H22" s="30">
        <f t="shared" si="2"/>
        <v>0.1634804610626933</v>
      </c>
      <c r="I22" s="29">
        <v>664</v>
      </c>
      <c r="J22" s="30">
        <f t="shared" si="3"/>
        <v>0.09333708181051448</v>
      </c>
      <c r="K22" s="29">
        <v>469</v>
      </c>
      <c r="L22" s="30">
        <f t="shared" si="4"/>
        <v>0.0659263424233905</v>
      </c>
      <c r="M22" s="31">
        <v>1270</v>
      </c>
      <c r="N22" s="30">
        <f t="shared" si="5"/>
        <v>0.17852122575203824</v>
      </c>
      <c r="O22" s="31">
        <v>2532</v>
      </c>
      <c r="P22" s="30">
        <f t="shared" si="6"/>
        <v>0.3559179083497329</v>
      </c>
      <c r="Q22" s="31">
        <v>422</v>
      </c>
      <c r="R22" s="30">
        <f t="shared" si="7"/>
        <v>0.05931965139162215</v>
      </c>
      <c r="S22" s="14">
        <v>0.325</v>
      </c>
    </row>
    <row r="23" spans="1:19" s="10" customFormat="1" ht="18.75" customHeight="1">
      <c r="A23" s="33">
        <v>16</v>
      </c>
      <c r="B23" s="34" t="s">
        <v>41</v>
      </c>
      <c r="C23" s="35"/>
      <c r="D23" s="36">
        <f t="shared" si="0"/>
        <v>1573</v>
      </c>
      <c r="E23" s="37">
        <v>92</v>
      </c>
      <c r="F23" s="38">
        <f t="shared" si="1"/>
        <v>0.05848696757787667</v>
      </c>
      <c r="G23" s="37">
        <v>283</v>
      </c>
      <c r="H23" s="38">
        <f t="shared" si="2"/>
        <v>0.17991099809281627</v>
      </c>
      <c r="I23" s="37">
        <v>143</v>
      </c>
      <c r="J23" s="38">
        <f t="shared" si="3"/>
        <v>0.09090909090909091</v>
      </c>
      <c r="K23" s="37">
        <v>127</v>
      </c>
      <c r="L23" s="38">
        <f t="shared" si="4"/>
        <v>0.080737444373808</v>
      </c>
      <c r="M23" s="39">
        <v>329</v>
      </c>
      <c r="N23" s="38">
        <f t="shared" si="5"/>
        <v>0.20915448188175462</v>
      </c>
      <c r="O23" s="39">
        <v>537</v>
      </c>
      <c r="P23" s="38">
        <f t="shared" si="6"/>
        <v>0.3413858868404323</v>
      </c>
      <c r="Q23" s="39">
        <v>62</v>
      </c>
      <c r="R23" s="38">
        <f t="shared" si="7"/>
        <v>0.03941513032422123</v>
      </c>
      <c r="S23" s="40">
        <v>0.312</v>
      </c>
    </row>
    <row r="24" spans="1:19" ht="18.75" customHeight="1">
      <c r="A24" s="11">
        <v>17</v>
      </c>
      <c r="B24" s="12" t="s">
        <v>23</v>
      </c>
      <c r="C24" s="13"/>
      <c r="D24" s="28">
        <f t="shared" si="0"/>
        <v>1121</v>
      </c>
      <c r="E24" s="29">
        <v>52</v>
      </c>
      <c r="F24" s="30">
        <f t="shared" si="1"/>
        <v>0.0463871543264942</v>
      </c>
      <c r="G24" s="29">
        <v>155</v>
      </c>
      <c r="H24" s="30">
        <f t="shared" si="2"/>
        <v>0.13826940231935772</v>
      </c>
      <c r="I24" s="29">
        <v>83</v>
      </c>
      <c r="J24" s="30">
        <f t="shared" si="3"/>
        <v>0.07404103479036575</v>
      </c>
      <c r="K24" s="29">
        <v>58</v>
      </c>
      <c r="L24" s="30">
        <f t="shared" si="4"/>
        <v>0.05173951828724353</v>
      </c>
      <c r="M24" s="31">
        <v>247</v>
      </c>
      <c r="N24" s="30">
        <f t="shared" si="5"/>
        <v>0.22033898305084745</v>
      </c>
      <c r="O24" s="31">
        <v>489</v>
      </c>
      <c r="P24" s="30">
        <f t="shared" si="6"/>
        <v>0.4362176628010705</v>
      </c>
      <c r="Q24" s="31">
        <v>37</v>
      </c>
      <c r="R24" s="30">
        <f t="shared" si="7"/>
        <v>0.03300624442462088</v>
      </c>
      <c r="S24" s="14">
        <v>0.271</v>
      </c>
    </row>
    <row r="25" spans="1:19" s="10" customFormat="1" ht="18.75" customHeight="1">
      <c r="A25" s="33">
        <v>18</v>
      </c>
      <c r="B25" s="34" t="s">
        <v>16</v>
      </c>
      <c r="C25" s="35"/>
      <c r="D25" s="36">
        <f t="shared" si="0"/>
        <v>330</v>
      </c>
      <c r="E25" s="37">
        <v>29</v>
      </c>
      <c r="F25" s="38">
        <f t="shared" si="1"/>
        <v>0.08787878787878788</v>
      </c>
      <c r="G25" s="37">
        <v>54</v>
      </c>
      <c r="H25" s="38">
        <f t="shared" si="2"/>
        <v>0.16363636363636364</v>
      </c>
      <c r="I25" s="37">
        <v>26</v>
      </c>
      <c r="J25" s="38">
        <f t="shared" si="3"/>
        <v>0.07878787878787878</v>
      </c>
      <c r="K25" s="37">
        <v>25</v>
      </c>
      <c r="L25" s="38">
        <f t="shared" si="4"/>
        <v>0.07575757575757576</v>
      </c>
      <c r="M25" s="39">
        <v>85</v>
      </c>
      <c r="N25" s="38">
        <f t="shared" si="5"/>
        <v>0.25757575757575757</v>
      </c>
      <c r="O25" s="39">
        <v>109</v>
      </c>
      <c r="P25" s="38">
        <f t="shared" si="6"/>
        <v>0.3303030303030303</v>
      </c>
      <c r="Q25" s="39">
        <v>2</v>
      </c>
      <c r="R25" s="38">
        <f t="shared" si="7"/>
        <v>0.006060606060606061</v>
      </c>
      <c r="S25" s="40">
        <v>0.358</v>
      </c>
    </row>
    <row r="26" spans="1:19" ht="18.75" customHeight="1">
      <c r="A26" s="11">
        <v>19</v>
      </c>
      <c r="B26" s="12" t="s">
        <v>26</v>
      </c>
      <c r="C26" s="13"/>
      <c r="D26" s="28">
        <f t="shared" si="0"/>
        <v>402</v>
      </c>
      <c r="E26" s="29">
        <v>10</v>
      </c>
      <c r="F26" s="30">
        <f t="shared" si="1"/>
        <v>0.024875621890547265</v>
      </c>
      <c r="G26" s="29">
        <v>34</v>
      </c>
      <c r="H26" s="30">
        <f t="shared" si="2"/>
        <v>0.0845771144278607</v>
      </c>
      <c r="I26" s="29">
        <v>18</v>
      </c>
      <c r="J26" s="30">
        <f t="shared" si="3"/>
        <v>0.04477611940298507</v>
      </c>
      <c r="K26" s="29">
        <v>14</v>
      </c>
      <c r="L26" s="30">
        <f t="shared" si="4"/>
        <v>0.03482587064676617</v>
      </c>
      <c r="M26" s="31">
        <v>101</v>
      </c>
      <c r="N26" s="30">
        <f t="shared" si="5"/>
        <v>0.2512437810945274</v>
      </c>
      <c r="O26" s="31">
        <v>215</v>
      </c>
      <c r="P26" s="30">
        <f t="shared" si="6"/>
        <v>0.5348258706467661</v>
      </c>
      <c r="Q26" s="31">
        <v>10</v>
      </c>
      <c r="R26" s="30">
        <f t="shared" si="7"/>
        <v>0.024875621890547265</v>
      </c>
      <c r="S26" s="14">
        <v>0.313</v>
      </c>
    </row>
    <row r="27" spans="1:19" s="10" customFormat="1" ht="18.75" customHeight="1">
      <c r="A27" s="33">
        <v>20</v>
      </c>
      <c r="B27" s="34" t="s">
        <v>29</v>
      </c>
      <c r="C27" s="35"/>
      <c r="D27" s="36">
        <f t="shared" si="0"/>
        <v>492</v>
      </c>
      <c r="E27" s="37">
        <v>15</v>
      </c>
      <c r="F27" s="38">
        <f t="shared" si="1"/>
        <v>0.03048780487804878</v>
      </c>
      <c r="G27" s="37">
        <v>43</v>
      </c>
      <c r="H27" s="38">
        <f t="shared" si="2"/>
        <v>0.08739837398373984</v>
      </c>
      <c r="I27" s="37">
        <v>22</v>
      </c>
      <c r="J27" s="38">
        <f t="shared" si="3"/>
        <v>0.044715447154471545</v>
      </c>
      <c r="K27" s="37">
        <v>32</v>
      </c>
      <c r="L27" s="38">
        <f t="shared" si="4"/>
        <v>0.06504065040650407</v>
      </c>
      <c r="M27" s="39">
        <v>143</v>
      </c>
      <c r="N27" s="38">
        <f t="shared" si="5"/>
        <v>0.29065040650406504</v>
      </c>
      <c r="O27" s="39">
        <v>219</v>
      </c>
      <c r="P27" s="38">
        <f t="shared" si="6"/>
        <v>0.4451219512195122</v>
      </c>
      <c r="Q27" s="39">
        <v>18</v>
      </c>
      <c r="R27" s="38">
        <f t="shared" si="7"/>
        <v>0.036585365853658534</v>
      </c>
      <c r="S27" s="40">
        <v>0.326</v>
      </c>
    </row>
    <row r="28" spans="1:19" ht="18.75" customHeight="1">
      <c r="A28" s="11">
        <v>21</v>
      </c>
      <c r="B28" s="12" t="s">
        <v>33</v>
      </c>
      <c r="C28" s="13"/>
      <c r="D28" s="28">
        <f t="shared" si="0"/>
        <v>1632</v>
      </c>
      <c r="E28" s="29">
        <v>57</v>
      </c>
      <c r="F28" s="30">
        <f t="shared" si="1"/>
        <v>0.034926470588235295</v>
      </c>
      <c r="G28" s="29">
        <v>197</v>
      </c>
      <c r="H28" s="30">
        <f t="shared" si="2"/>
        <v>0.12071078431372549</v>
      </c>
      <c r="I28" s="29">
        <v>94</v>
      </c>
      <c r="J28" s="30">
        <f t="shared" si="3"/>
        <v>0.05759803921568627</v>
      </c>
      <c r="K28" s="29">
        <v>80</v>
      </c>
      <c r="L28" s="30">
        <f t="shared" si="4"/>
        <v>0.049019607843137254</v>
      </c>
      <c r="M28" s="31">
        <v>460</v>
      </c>
      <c r="N28" s="30">
        <f t="shared" si="5"/>
        <v>0.2818627450980392</v>
      </c>
      <c r="O28" s="31">
        <v>701</v>
      </c>
      <c r="P28" s="30">
        <f t="shared" si="6"/>
        <v>0.42953431372549017</v>
      </c>
      <c r="Q28" s="31">
        <v>43</v>
      </c>
      <c r="R28" s="30">
        <f t="shared" si="7"/>
        <v>0.026348039215686275</v>
      </c>
      <c r="S28" s="14">
        <v>0.26</v>
      </c>
    </row>
    <row r="29" spans="1:19" s="10" customFormat="1" ht="18.75" customHeight="1">
      <c r="A29" s="33">
        <v>22</v>
      </c>
      <c r="B29" s="34" t="s">
        <v>15</v>
      </c>
      <c r="C29" s="38"/>
      <c r="D29" s="36">
        <f t="shared" si="0"/>
        <v>1954</v>
      </c>
      <c r="E29" s="37">
        <v>29</v>
      </c>
      <c r="F29" s="38">
        <f t="shared" si="1"/>
        <v>0.014841351074718526</v>
      </c>
      <c r="G29" s="37">
        <v>92</v>
      </c>
      <c r="H29" s="38">
        <f t="shared" si="2"/>
        <v>0.04708290685772774</v>
      </c>
      <c r="I29" s="37">
        <v>75</v>
      </c>
      <c r="J29" s="38">
        <f t="shared" si="3"/>
        <v>0.0383828045035824</v>
      </c>
      <c r="K29" s="37">
        <v>78</v>
      </c>
      <c r="L29" s="38">
        <f t="shared" si="4"/>
        <v>0.03991811668372569</v>
      </c>
      <c r="M29" s="39">
        <v>582</v>
      </c>
      <c r="N29" s="38">
        <f t="shared" si="5"/>
        <v>0.2978505629477994</v>
      </c>
      <c r="O29" s="39">
        <v>989</v>
      </c>
      <c r="P29" s="38">
        <f t="shared" si="6"/>
        <v>0.5061412487205732</v>
      </c>
      <c r="Q29" s="39">
        <v>109</v>
      </c>
      <c r="R29" s="38">
        <f t="shared" si="7"/>
        <v>0.05578300921187308</v>
      </c>
      <c r="S29" s="40">
        <v>0.404</v>
      </c>
    </row>
    <row r="30" spans="1:19" ht="18.75" customHeight="1">
      <c r="A30" s="11">
        <v>23</v>
      </c>
      <c r="B30" s="12" t="s">
        <v>20</v>
      </c>
      <c r="C30" s="13"/>
      <c r="D30" s="28">
        <f t="shared" si="0"/>
        <v>1505</v>
      </c>
      <c r="E30" s="29">
        <v>106</v>
      </c>
      <c r="F30" s="30">
        <f t="shared" si="1"/>
        <v>0.07043189368770764</v>
      </c>
      <c r="G30" s="29">
        <v>255</v>
      </c>
      <c r="H30" s="30">
        <f t="shared" si="2"/>
        <v>0.16943521594684385</v>
      </c>
      <c r="I30" s="29">
        <v>143</v>
      </c>
      <c r="J30" s="30">
        <f t="shared" si="3"/>
        <v>0.09501661129568106</v>
      </c>
      <c r="K30" s="29">
        <v>90</v>
      </c>
      <c r="L30" s="30">
        <f t="shared" si="4"/>
        <v>0.059800664451827246</v>
      </c>
      <c r="M30" s="31">
        <v>338</v>
      </c>
      <c r="N30" s="30">
        <f t="shared" si="5"/>
        <v>0.2245847176079734</v>
      </c>
      <c r="O30" s="31">
        <v>528</v>
      </c>
      <c r="P30" s="30">
        <f t="shared" si="6"/>
        <v>0.35083056478405317</v>
      </c>
      <c r="Q30" s="31">
        <v>45</v>
      </c>
      <c r="R30" s="30">
        <f t="shared" si="7"/>
        <v>0.029900332225913623</v>
      </c>
      <c r="S30" s="14">
        <v>0.356</v>
      </c>
    </row>
    <row r="31" spans="1:19" s="10" customFormat="1" ht="18.75" customHeight="1">
      <c r="A31" s="33">
        <v>24</v>
      </c>
      <c r="B31" s="34" t="s">
        <v>24</v>
      </c>
      <c r="C31" s="35"/>
      <c r="D31" s="36">
        <f t="shared" si="0"/>
        <v>431</v>
      </c>
      <c r="E31" s="37">
        <v>22</v>
      </c>
      <c r="F31" s="38">
        <f t="shared" si="1"/>
        <v>0.05104408352668213</v>
      </c>
      <c r="G31" s="37">
        <v>52</v>
      </c>
      <c r="H31" s="38">
        <f t="shared" si="2"/>
        <v>0.12064965197215777</v>
      </c>
      <c r="I31" s="37">
        <v>36</v>
      </c>
      <c r="J31" s="38">
        <f t="shared" si="3"/>
        <v>0.08352668213457076</v>
      </c>
      <c r="K31" s="37">
        <v>21</v>
      </c>
      <c r="L31" s="38">
        <f t="shared" si="4"/>
        <v>0.048723897911832945</v>
      </c>
      <c r="M31" s="39">
        <v>86</v>
      </c>
      <c r="N31" s="38">
        <f t="shared" si="5"/>
        <v>0.19953596287703015</v>
      </c>
      <c r="O31" s="39">
        <v>192</v>
      </c>
      <c r="P31" s="38">
        <f t="shared" si="6"/>
        <v>0.44547563805104406</v>
      </c>
      <c r="Q31" s="39">
        <v>22</v>
      </c>
      <c r="R31" s="38">
        <f t="shared" si="7"/>
        <v>0.05104408352668213</v>
      </c>
      <c r="S31" s="40">
        <v>0.331</v>
      </c>
    </row>
    <row r="32" spans="1:19" ht="18.75" customHeight="1">
      <c r="A32" s="11">
        <v>25</v>
      </c>
      <c r="B32" s="12" t="s">
        <v>27</v>
      </c>
      <c r="C32" s="13"/>
      <c r="D32" s="28">
        <f t="shared" si="0"/>
        <v>407</v>
      </c>
      <c r="E32" s="29">
        <v>36</v>
      </c>
      <c r="F32" s="30">
        <f t="shared" si="1"/>
        <v>0.08845208845208845</v>
      </c>
      <c r="G32" s="29">
        <v>65</v>
      </c>
      <c r="H32" s="30">
        <f t="shared" si="2"/>
        <v>0.1597051597051597</v>
      </c>
      <c r="I32" s="29">
        <v>43</v>
      </c>
      <c r="J32" s="30">
        <f t="shared" si="3"/>
        <v>0.10565110565110565</v>
      </c>
      <c r="K32" s="29">
        <v>22</v>
      </c>
      <c r="L32" s="30">
        <f t="shared" si="4"/>
        <v>0.05405405405405406</v>
      </c>
      <c r="M32" s="31">
        <v>87</v>
      </c>
      <c r="N32" s="30">
        <f t="shared" si="5"/>
        <v>0.21375921375921375</v>
      </c>
      <c r="O32" s="31">
        <v>151</v>
      </c>
      <c r="P32" s="30">
        <f t="shared" si="6"/>
        <v>0.371007371007371</v>
      </c>
      <c r="Q32" s="31">
        <v>3</v>
      </c>
      <c r="R32" s="30">
        <f t="shared" si="7"/>
        <v>0.007371007371007371</v>
      </c>
      <c r="S32" s="14">
        <v>0.323</v>
      </c>
    </row>
    <row r="33" spans="1:19" s="10" customFormat="1" ht="18.75" customHeight="1" thickBot="1">
      <c r="A33" s="33">
        <v>26</v>
      </c>
      <c r="B33" s="34" t="s">
        <v>21</v>
      </c>
      <c r="C33" s="35"/>
      <c r="D33" s="36">
        <f t="shared" si="0"/>
        <v>375</v>
      </c>
      <c r="E33" s="37">
        <v>7</v>
      </c>
      <c r="F33" s="38">
        <f t="shared" si="1"/>
        <v>0.018666666666666668</v>
      </c>
      <c r="G33" s="37">
        <v>38</v>
      </c>
      <c r="H33" s="38">
        <f t="shared" si="2"/>
        <v>0.10133333333333333</v>
      </c>
      <c r="I33" s="37">
        <v>41</v>
      </c>
      <c r="J33" s="38">
        <f t="shared" si="3"/>
        <v>0.10933333333333334</v>
      </c>
      <c r="K33" s="37">
        <v>24</v>
      </c>
      <c r="L33" s="38">
        <f t="shared" si="4"/>
        <v>0.064</v>
      </c>
      <c r="M33" s="39">
        <v>117</v>
      </c>
      <c r="N33" s="38">
        <f t="shared" si="5"/>
        <v>0.312</v>
      </c>
      <c r="O33" s="39">
        <v>141</v>
      </c>
      <c r="P33" s="38">
        <f t="shared" si="6"/>
        <v>0.376</v>
      </c>
      <c r="Q33" s="39">
        <v>7</v>
      </c>
      <c r="R33" s="38">
        <f t="shared" si="7"/>
        <v>0.018666666666666668</v>
      </c>
      <c r="S33" s="40">
        <v>0.328</v>
      </c>
    </row>
    <row r="34" spans="1:19" ht="18.75" customHeight="1" hidden="1" thickBot="1">
      <c r="A34" s="11"/>
      <c r="B34" s="12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4"/>
    </row>
    <row r="35" spans="1:19" ht="19.5" customHeight="1" thickBot="1">
      <c r="A35" s="42" t="s">
        <v>2</v>
      </c>
      <c r="B35" s="43"/>
      <c r="C35" s="15"/>
      <c r="D35" s="16">
        <f>SUM(D8:D33)</f>
        <v>38149</v>
      </c>
      <c r="E35" s="16">
        <f>SUM(E8:E33)</f>
        <v>2246</v>
      </c>
      <c r="F35" s="15">
        <f>E35/D35</f>
        <v>0.058874413483970746</v>
      </c>
      <c r="G35" s="16">
        <f>SUM(G8:G33)</f>
        <v>5255</v>
      </c>
      <c r="H35" s="15">
        <f>G35/$D35</f>
        <v>0.13774935122807938</v>
      </c>
      <c r="I35" s="16">
        <f>SUM(I8:I33)</f>
        <v>2835</v>
      </c>
      <c r="J35" s="15">
        <f>I35/$D35</f>
        <v>0.074313874544549</v>
      </c>
      <c r="K35" s="16">
        <f>SUM(K8:K33)</f>
        <v>2370</v>
      </c>
      <c r="L35" s="15">
        <f>K35/$D35</f>
        <v>0.06212482633882933</v>
      </c>
      <c r="M35" s="16">
        <f>SUM(M8:M33)</f>
        <v>8366</v>
      </c>
      <c r="N35" s="15">
        <f>M35/$D35</f>
        <v>0.21929801567537813</v>
      </c>
      <c r="O35" s="16">
        <f>SUM(O8:O33)</f>
        <v>15328</v>
      </c>
      <c r="P35" s="15">
        <f>O35/$D35</f>
        <v>0.40179296967155104</v>
      </c>
      <c r="Q35" s="16">
        <f>SUM(Q8:Q33)</f>
        <v>1749</v>
      </c>
      <c r="R35" s="15">
        <f>Q35/$D35</f>
        <v>0.045846549057642405</v>
      </c>
      <c r="S35" s="17">
        <v>0.331</v>
      </c>
    </row>
    <row r="36" spans="1:19" ht="12.75">
      <c r="A36" s="23" t="s">
        <v>35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9"/>
    </row>
    <row r="37" spans="1:19" ht="12.75">
      <c r="A37" s="25" t="s">
        <v>36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</row>
    <row r="38" spans="1:19" ht="12.75">
      <c r="A38" s="24" t="s">
        <v>43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</row>
    <row r="39" spans="2:19" ht="2.25" customHeight="1">
      <c r="B39" s="21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</row>
    <row r="40" ht="15.75" customHeight="1">
      <c r="B40" s="22"/>
    </row>
    <row r="41" spans="2:19" ht="12.75"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</row>
  </sheetData>
  <sheetProtection/>
  <mergeCells count="2">
    <mergeCell ref="A3:S3"/>
    <mergeCell ref="A35:B35"/>
  </mergeCells>
  <printOptions horizontalCentered="1"/>
  <pageMargins left="0.5118110236220472" right="0.3937007874015748" top="0.5905511811023623" bottom="0.4330708661417323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mllanos</dc:creator>
  <cp:keywords/>
  <dc:description/>
  <cp:lastModifiedBy>mllanos</cp:lastModifiedBy>
  <cp:lastPrinted>2015-09-09T16:01:39Z</cp:lastPrinted>
  <dcterms:created xsi:type="dcterms:W3CDTF">2015-04-30T22:50:53Z</dcterms:created>
  <dcterms:modified xsi:type="dcterms:W3CDTF">2015-09-09T17:53:19Z</dcterms:modified>
  <cp:category/>
  <cp:version/>
  <cp:contentType/>
  <cp:contentStatus/>
</cp:coreProperties>
</file>