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.1.2 - 4.1.3 - 4.1.4" sheetId="1" r:id="rId1"/>
  </sheets>
  <externalReferences>
    <externalReference r:id="rId4"/>
  </externalReferences>
  <definedNames>
    <definedName name="_xlnm.Print_Area" localSheetId="0">'4.1.2 - 4.1.3 - 4.1.4'!$A$1:$J$81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<sst xmlns="http://schemas.openxmlformats.org/spreadsheetml/2006/main" count="57" uniqueCount="28">
  <si>
    <t>Cuadro N° 4.1.2</t>
  </si>
  <si>
    <t xml:space="preserve">CASOS ATENDIDOS EN LOS CENTROS EMERGENCIA MUJER, SEGÚN TIPO DE VIOLENCIA Y AÑO </t>
  </si>
  <si>
    <t>Período: 2002-2015</t>
  </si>
  <si>
    <t>Años</t>
  </si>
  <si>
    <t>Total</t>
  </si>
  <si>
    <t>Tipo de Violencia</t>
  </si>
  <si>
    <t>Psicológica</t>
  </si>
  <si>
    <t>%</t>
  </si>
  <si>
    <t>Fisica</t>
  </si>
  <si>
    <t>Sexual</t>
  </si>
  <si>
    <t>N.E.</t>
  </si>
  <si>
    <t>2015 (a)</t>
  </si>
  <si>
    <t>N.E. No especificado</t>
  </si>
  <si>
    <t>(a) Información preliminar Enero - Agosto 2015</t>
  </si>
  <si>
    <t>Cuadro N° 4.1.3</t>
  </si>
  <si>
    <t>CASOS ATENDIDOS EN LOS CENTROS EMERGENCIA MUJER, SEGÚN GRUPOS DE EDAD DE LA VÍCTIMA</t>
  </si>
  <si>
    <t>Año</t>
  </si>
  <si>
    <t>Grupo de edad</t>
  </si>
  <si>
    <t>Niños(as) y Adolescentes
(0-17 años)</t>
  </si>
  <si>
    <t>Personas adultas
(18-59 años)</t>
  </si>
  <si>
    <t>Personas adultas mayores
(60+ años)</t>
  </si>
  <si>
    <t>Cuadro N° 4.1.4</t>
  </si>
  <si>
    <t>CASOS ATENDIDOS EN LOS CENTROS EMERGENCIA MUJER, SEGÚN SEXO DE LA VÍCTIMA</t>
  </si>
  <si>
    <t>Sexo</t>
  </si>
  <si>
    <t>Mujeres</t>
  </si>
  <si>
    <t>Hombres</t>
  </si>
  <si>
    <t>Fuente: Sistema de Registro de Casos y Atenciones de Violencia Familiar y Sexual del Centro Emergencia Mujer</t>
  </si>
  <si>
    <t>Elaboración : Unidad de Generación de Información y Gestión de Conocimiento - Programa Nacional contra la Violencia Familiar y Sexual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</si>
</sst>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/>
      <bottom/>
    </border>
    <border>
      <left/>
      <right/>
      <top style="medium">
        <color rgb="FFFF8080"/>
      </top>
      <bottom/>
    </border>
    <border>
      <left/>
      <right/>
      <top/>
      <bottom style="medium">
        <color rgb="FFFF8080"/>
      </bottom>
    </border>
    <border>
      <left/>
      <right/>
      <top style="thin">
        <color theme="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medium">
        <color rgb="FF969696"/>
      </top>
      <bottom style="medium">
        <color rgb="FF969696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 wrapText="1"/>
    </xf>
    <xf numFmtId="0" fontId="20" fillId="0" borderId="0" xfId="52" applyFont="1" applyAlignment="1">
      <alignment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justify" vertical="center" wrapText="1"/>
    </xf>
    <xf numFmtId="0" fontId="21" fillId="34" borderId="0" xfId="0" applyFont="1" applyFill="1" applyBorder="1" applyAlignment="1">
      <alignment horizontal="justify" vertical="center" wrapText="1"/>
    </xf>
    <xf numFmtId="0" fontId="22" fillId="34" borderId="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 wrapText="1"/>
    </xf>
    <xf numFmtId="0" fontId="53" fillId="35" borderId="11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3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left" vertical="center" wrapText="1"/>
      <protection/>
    </xf>
    <xf numFmtId="3" fontId="26" fillId="0" borderId="0" xfId="52" applyNumberFormat="1" applyFont="1" applyBorder="1" applyAlignment="1">
      <alignment horizontal="center" vertical="center" wrapText="1"/>
      <protection/>
    </xf>
    <xf numFmtId="3" fontId="25" fillId="0" borderId="0" xfId="52" applyNumberFormat="1" applyFont="1" applyBorder="1" applyAlignment="1">
      <alignment horizontal="center" vertical="center" wrapText="1"/>
      <protection/>
    </xf>
    <xf numFmtId="9" fontId="27" fillId="0" borderId="0" xfId="55" applyFont="1" applyBorder="1" applyAlignment="1">
      <alignment horizontal="center" vertical="center" wrapText="1"/>
    </xf>
    <xf numFmtId="9" fontId="28" fillId="0" borderId="0" xfId="55" applyFont="1" applyAlignment="1">
      <alignment horizontal="center"/>
    </xf>
    <xf numFmtId="0" fontId="25" fillId="36" borderId="0" xfId="52" applyFont="1" applyFill="1" applyBorder="1" applyAlignment="1">
      <alignment horizontal="left" vertical="center" wrapText="1"/>
      <protection/>
    </xf>
    <xf numFmtId="3" fontId="26" fillId="36" borderId="0" xfId="52" applyNumberFormat="1" applyFont="1" applyFill="1" applyBorder="1" applyAlignment="1">
      <alignment horizontal="center" vertical="center" wrapText="1"/>
      <protection/>
    </xf>
    <xf numFmtId="3" fontId="25" fillId="36" borderId="0" xfId="52" applyNumberFormat="1" applyFont="1" applyFill="1" applyBorder="1" applyAlignment="1">
      <alignment horizontal="center" vertical="center" wrapText="1"/>
      <protection/>
    </xf>
    <xf numFmtId="9" fontId="27" fillId="36" borderId="0" xfId="55" applyFont="1" applyFill="1" applyBorder="1" applyAlignment="1">
      <alignment horizontal="center" vertical="center" wrapText="1"/>
    </xf>
    <xf numFmtId="9" fontId="28" fillId="36" borderId="0" xfId="55" applyFont="1" applyFill="1" applyAlignment="1">
      <alignment horizontal="center"/>
    </xf>
    <xf numFmtId="3" fontId="25" fillId="0" borderId="0" xfId="52" applyNumberFormat="1" applyFont="1" applyBorder="1" applyAlignment="1">
      <alignment horizontal="center" vertical="center" wrapText="1"/>
      <protection/>
    </xf>
    <xf numFmtId="3" fontId="25" fillId="36" borderId="0" xfId="52" applyNumberFormat="1" applyFont="1" applyFill="1" applyBorder="1" applyAlignment="1">
      <alignment horizontal="center" vertical="center" wrapText="1"/>
      <protection/>
    </xf>
    <xf numFmtId="3" fontId="26" fillId="0" borderId="0" xfId="52" applyNumberFormat="1" applyFont="1" applyFill="1" applyBorder="1" applyAlignment="1">
      <alignment horizontal="center" vertical="center" wrapText="1"/>
      <protection/>
    </xf>
    <xf numFmtId="3" fontId="25" fillId="0" borderId="0" xfId="52" applyNumberFormat="1" applyFont="1" applyFill="1" applyBorder="1" applyAlignment="1">
      <alignment horizontal="center" vertical="center" wrapText="1"/>
      <protection/>
    </xf>
    <xf numFmtId="0" fontId="53" fillId="37" borderId="14" xfId="52" applyFont="1" applyFill="1" applyBorder="1" applyAlignment="1">
      <alignment horizontal="left" vertical="center" wrapText="1"/>
      <protection/>
    </xf>
    <xf numFmtId="3" fontId="53" fillId="37" borderId="14" xfId="52" applyNumberFormat="1" applyFont="1" applyFill="1" applyBorder="1" applyAlignment="1">
      <alignment horizontal="center" vertical="center" wrapText="1"/>
      <protection/>
    </xf>
    <xf numFmtId="3" fontId="53" fillId="37" borderId="14" xfId="52" applyNumberFormat="1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left" vertical="center" wrapText="1"/>
      <protection/>
    </xf>
    <xf numFmtId="9" fontId="25" fillId="0" borderId="15" xfId="55" applyFont="1" applyBorder="1" applyAlignment="1">
      <alignment horizontal="center" vertical="center" wrapText="1"/>
    </xf>
    <xf numFmtId="9" fontId="25" fillId="0" borderId="15" xfId="55" applyNumberFormat="1" applyFont="1" applyBorder="1" applyAlignment="1">
      <alignment horizontal="center" vertical="center" wrapText="1"/>
    </xf>
    <xf numFmtId="0" fontId="25" fillId="0" borderId="0" xfId="52" applyFont="1" applyAlignment="1">
      <alignment vertical="center" wrapText="1"/>
      <protection/>
    </xf>
    <xf numFmtId="0" fontId="29" fillId="0" borderId="0" xfId="52" applyFont="1" applyFill="1" applyAlignment="1">
      <alignment horizontal="left" vertical="center"/>
      <protection/>
    </xf>
    <xf numFmtId="0" fontId="20" fillId="0" borderId="0" xfId="52" applyFont="1" applyFill="1" applyAlignment="1">
      <alignment horizontal="left" vertical="center"/>
      <protection/>
    </xf>
    <xf numFmtId="0" fontId="29" fillId="34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30" fillId="0" borderId="0" xfId="52" applyFont="1" applyAlignment="1">
      <alignment horizontal="center" vertical="center"/>
      <protection/>
    </xf>
    <xf numFmtId="0" fontId="53" fillId="35" borderId="11" xfId="52" applyFont="1" applyFill="1" applyBorder="1" applyAlignment="1">
      <alignment horizontal="centerContinuous" vertical="center" wrapText="1"/>
      <protection/>
    </xf>
    <xf numFmtId="0" fontId="54" fillId="35" borderId="11" xfId="52" applyFont="1" applyFill="1" applyBorder="1" applyAlignment="1">
      <alignment horizontal="centerContinuous" vertical="center" wrapText="1"/>
      <protection/>
    </xf>
    <xf numFmtId="0" fontId="55" fillId="35" borderId="13" xfId="52" applyFont="1" applyFill="1" applyBorder="1" applyAlignment="1">
      <alignment horizontal="center" vertical="center" wrapText="1"/>
      <protection/>
    </xf>
    <xf numFmtId="0" fontId="26" fillId="0" borderId="15" xfId="52" applyFont="1" applyFill="1" applyBorder="1" applyAlignment="1">
      <alignment horizontal="left" vertical="center" wrapText="1"/>
      <protection/>
    </xf>
    <xf numFmtId="9" fontId="25" fillId="0" borderId="15" xfId="55" applyFont="1" applyFill="1" applyBorder="1" applyAlignment="1">
      <alignment horizontal="center" vertical="center" wrapText="1"/>
    </xf>
    <xf numFmtId="9" fontId="25" fillId="0" borderId="15" xfId="55" applyFont="1" applyFill="1" applyBorder="1" applyAlignment="1">
      <alignment horizontal="center" vertical="center" wrapText="1"/>
    </xf>
    <xf numFmtId="3" fontId="20" fillId="0" borderId="0" xfId="52" applyNumberFormat="1" applyFont="1" applyAlignment="1">
      <alignment vertical="center" wrapText="1"/>
      <protection/>
    </xf>
    <xf numFmtId="0" fontId="26" fillId="0" borderId="0" xfId="52" applyFont="1" applyFill="1" applyBorder="1" applyAlignment="1">
      <alignment horizontal="centerContinuous" vertical="center" wrapText="1"/>
      <protection/>
    </xf>
    <xf numFmtId="0" fontId="20" fillId="0" borderId="0" xfId="52" applyFont="1">
      <alignment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9" fontId="25" fillId="0" borderId="15" xfId="55" applyFont="1" applyBorder="1" applyAlignment="1">
      <alignment horizontal="center" vertical="center" wrapText="1"/>
    </xf>
    <xf numFmtId="0" fontId="33" fillId="0" borderId="0" xfId="52" applyFont="1" applyAlignment="1">
      <alignment horizontal="left" vertical="center"/>
      <protection/>
    </xf>
    <xf numFmtId="0" fontId="29" fillId="0" borderId="0" xfId="53" applyFont="1" applyAlignment="1">
      <alignment vertical="center"/>
      <protection/>
    </xf>
    <xf numFmtId="0" fontId="20" fillId="0" borderId="0" xfId="53" applyFont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_Directorio CEMs - agos - 2009 - UGTA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IV.%20H&#237;storicos%202002%20-%202015\4.1%20Aten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 - 4.1.3 - 4.1.4"/>
      <sheetName val="4.1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view="pageBreakPreview" zoomScale="118" zoomScaleSheetLayoutView="118" zoomScalePageLayoutView="0" workbookViewId="0" topLeftCell="A27">
      <selection activeCell="A27" sqref="A27"/>
    </sheetView>
  </sheetViews>
  <sheetFormatPr defaultColWidth="11.421875" defaultRowHeight="12.75"/>
  <cols>
    <col min="1" max="1" width="11.421875" style="4" customWidth="1"/>
    <col min="2" max="2" width="9.8515625" style="4" customWidth="1"/>
    <col min="3" max="3" width="12.28125" style="3" customWidth="1"/>
    <col min="4" max="4" width="7.57421875" style="3" customWidth="1"/>
    <col min="5" max="5" width="12.28125" style="3" customWidth="1"/>
    <col min="6" max="6" width="7.57421875" style="3" customWidth="1"/>
    <col min="7" max="7" width="12.28125" style="3" customWidth="1"/>
    <col min="8" max="8" width="7.57421875" style="3" customWidth="1"/>
    <col min="9" max="9" width="12.28125" style="3" customWidth="1"/>
    <col min="10" max="10" width="7.57421875" style="3" customWidth="1"/>
    <col min="11" max="16384" width="11.421875" style="3" customWidth="1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ht="4.5" customHeight="1"/>
    <row r="3" spans="1:14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</row>
    <row r="4" spans="1:14" ht="18.7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7"/>
      <c r="L4" s="7"/>
      <c r="M4" s="7"/>
      <c r="N4" s="7"/>
    </row>
    <row r="5" spans="1:14" ht="4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0" ht="13.5" customHeight="1">
      <c r="A6" s="12" t="s">
        <v>3</v>
      </c>
      <c r="B6" s="12" t="s">
        <v>4</v>
      </c>
      <c r="C6" s="12" t="s">
        <v>5</v>
      </c>
      <c r="D6" s="12"/>
      <c r="E6" s="12"/>
      <c r="F6" s="12"/>
      <c r="G6" s="12"/>
      <c r="H6" s="12"/>
      <c r="I6" s="12"/>
      <c r="J6" s="12"/>
    </row>
    <row r="7" spans="1:10" ht="13.5" customHeight="1" thickBot="1">
      <c r="A7" s="13"/>
      <c r="B7" s="13"/>
      <c r="C7" s="14" t="s">
        <v>6</v>
      </c>
      <c r="D7" s="14" t="s">
        <v>7</v>
      </c>
      <c r="E7" s="14" t="s">
        <v>8</v>
      </c>
      <c r="F7" s="14" t="s">
        <v>7</v>
      </c>
      <c r="G7" s="14" t="s">
        <v>9</v>
      </c>
      <c r="H7" s="14" t="s">
        <v>7</v>
      </c>
      <c r="I7" s="14" t="s">
        <v>10</v>
      </c>
      <c r="J7" s="14" t="s">
        <v>7</v>
      </c>
    </row>
    <row r="8" spans="1:10" ht="15.75">
      <c r="A8" s="15">
        <v>2002</v>
      </c>
      <c r="B8" s="16">
        <f aca="true" t="shared" si="0" ref="B8:B17">C8+E8+G8+I8</f>
        <v>29759</v>
      </c>
      <c r="C8" s="17">
        <v>11140</v>
      </c>
      <c r="D8" s="18">
        <f>C8/B8</f>
        <v>0.3743405356362781</v>
      </c>
      <c r="E8" s="17">
        <v>15048</v>
      </c>
      <c r="F8" s="18">
        <f>E8/B8</f>
        <v>0.5056621526260963</v>
      </c>
      <c r="G8" s="17">
        <v>3194</v>
      </c>
      <c r="H8" s="18">
        <f aca="true" t="shared" si="1" ref="H8:H17">G8/B8</f>
        <v>0.10732887529822911</v>
      </c>
      <c r="I8" s="17">
        <v>377</v>
      </c>
      <c r="J8" s="19">
        <f aca="true" t="shared" si="2" ref="J8:J21">I8/B8</f>
        <v>0.012668436439396484</v>
      </c>
    </row>
    <row r="9" spans="1:10" ht="15.75">
      <c r="A9" s="20">
        <v>2003</v>
      </c>
      <c r="B9" s="21">
        <f t="shared" si="0"/>
        <v>28053</v>
      </c>
      <c r="C9" s="22">
        <v>11904</v>
      </c>
      <c r="D9" s="23">
        <f>C9/B9</f>
        <v>0.42433964281894987</v>
      </c>
      <c r="E9" s="22">
        <v>11455</v>
      </c>
      <c r="F9" s="23">
        <f>E9/B9</f>
        <v>0.40833422450361817</v>
      </c>
      <c r="G9" s="22">
        <v>2254</v>
      </c>
      <c r="H9" s="23">
        <f t="shared" si="1"/>
        <v>0.08034791287919296</v>
      </c>
      <c r="I9" s="22">
        <v>2440</v>
      </c>
      <c r="J9" s="24">
        <f t="shared" si="2"/>
        <v>0.08697821979823905</v>
      </c>
    </row>
    <row r="10" spans="1:10" ht="15.75">
      <c r="A10" s="15">
        <v>2004</v>
      </c>
      <c r="B10" s="16">
        <f t="shared" si="0"/>
        <v>30280</v>
      </c>
      <c r="C10" s="25">
        <v>27902</v>
      </c>
      <c r="D10" s="25"/>
      <c r="E10" s="25"/>
      <c r="F10" s="18">
        <f>C10/B10</f>
        <v>0.9214663143989432</v>
      </c>
      <c r="G10" s="17">
        <v>2378</v>
      </c>
      <c r="H10" s="18">
        <f t="shared" si="1"/>
        <v>0.07853368560105681</v>
      </c>
      <c r="I10" s="17">
        <v>0</v>
      </c>
      <c r="J10" s="19">
        <f t="shared" si="2"/>
        <v>0</v>
      </c>
    </row>
    <row r="11" spans="1:10" ht="15.75">
      <c r="A11" s="20">
        <v>2005</v>
      </c>
      <c r="B11" s="21">
        <f t="shared" si="0"/>
        <v>28671</v>
      </c>
      <c r="C11" s="26">
        <v>26011</v>
      </c>
      <c r="D11" s="26"/>
      <c r="E11" s="26"/>
      <c r="F11" s="23">
        <f>C11/B11</f>
        <v>0.9072233267064281</v>
      </c>
      <c r="G11" s="22">
        <v>2656</v>
      </c>
      <c r="H11" s="23">
        <f t="shared" si="1"/>
        <v>0.09263715949914547</v>
      </c>
      <c r="I11" s="22">
        <v>4</v>
      </c>
      <c r="J11" s="24">
        <f t="shared" si="2"/>
        <v>0.0001395137944264239</v>
      </c>
    </row>
    <row r="12" spans="1:10" ht="15.75">
      <c r="A12" s="15">
        <v>2006</v>
      </c>
      <c r="B12" s="16">
        <f t="shared" si="0"/>
        <v>29844</v>
      </c>
      <c r="C12" s="17">
        <v>15719</v>
      </c>
      <c r="D12" s="18">
        <f aca="true" t="shared" si="3" ref="D12:D17">C12/B12</f>
        <v>0.526705535451012</v>
      </c>
      <c r="E12" s="17">
        <v>11021</v>
      </c>
      <c r="F12" s="18">
        <f aca="true" t="shared" si="4" ref="F12:F17">E12/B12</f>
        <v>0.3692869588527007</v>
      </c>
      <c r="G12" s="17">
        <v>3104</v>
      </c>
      <c r="H12" s="18">
        <f t="shared" si="1"/>
        <v>0.10400750569628736</v>
      </c>
      <c r="I12" s="17">
        <v>0</v>
      </c>
      <c r="J12" s="19">
        <f t="shared" si="2"/>
        <v>0</v>
      </c>
    </row>
    <row r="13" spans="1:10" ht="15.75">
      <c r="A13" s="20">
        <v>2007</v>
      </c>
      <c r="B13" s="21">
        <f t="shared" si="0"/>
        <v>33212</v>
      </c>
      <c r="C13" s="22">
        <v>17220</v>
      </c>
      <c r="D13" s="23">
        <f t="shared" si="3"/>
        <v>0.5184872937492473</v>
      </c>
      <c r="E13" s="22">
        <v>12304</v>
      </c>
      <c r="F13" s="23">
        <f t="shared" si="4"/>
        <v>0.3704685053595086</v>
      </c>
      <c r="G13" s="22">
        <v>3688</v>
      </c>
      <c r="H13" s="23">
        <f t="shared" si="1"/>
        <v>0.11104420089124413</v>
      </c>
      <c r="I13" s="22">
        <v>0</v>
      </c>
      <c r="J13" s="24">
        <f t="shared" si="2"/>
        <v>0</v>
      </c>
    </row>
    <row r="14" spans="1:10" ht="15.75">
      <c r="A14" s="15">
        <v>2008</v>
      </c>
      <c r="B14" s="16">
        <f t="shared" si="0"/>
        <v>45144</v>
      </c>
      <c r="C14" s="17">
        <v>23210</v>
      </c>
      <c r="D14" s="18">
        <f t="shared" si="3"/>
        <v>0.5141325536062378</v>
      </c>
      <c r="E14" s="17">
        <v>16555</v>
      </c>
      <c r="F14" s="18">
        <f t="shared" si="4"/>
        <v>0.36671539961013644</v>
      </c>
      <c r="G14" s="17">
        <v>5379</v>
      </c>
      <c r="H14" s="18">
        <f t="shared" si="1"/>
        <v>0.11915204678362573</v>
      </c>
      <c r="I14" s="17">
        <v>0</v>
      </c>
      <c r="J14" s="19">
        <f t="shared" si="2"/>
        <v>0</v>
      </c>
    </row>
    <row r="15" spans="1:10" ht="15.75">
      <c r="A15" s="20">
        <v>2009</v>
      </c>
      <c r="B15" s="21">
        <f t="shared" si="0"/>
        <v>40882</v>
      </c>
      <c r="C15" s="22">
        <v>21782</v>
      </c>
      <c r="D15" s="23">
        <f t="shared" si="3"/>
        <v>0.5328017220292549</v>
      </c>
      <c r="E15" s="22">
        <v>14831</v>
      </c>
      <c r="F15" s="23">
        <f t="shared" si="4"/>
        <v>0.3627757937478597</v>
      </c>
      <c r="G15" s="22">
        <v>4269</v>
      </c>
      <c r="H15" s="23">
        <f t="shared" si="1"/>
        <v>0.10442248422288537</v>
      </c>
      <c r="I15" s="22">
        <v>0</v>
      </c>
      <c r="J15" s="24">
        <f t="shared" si="2"/>
        <v>0</v>
      </c>
    </row>
    <row r="16" spans="1:10" ht="15.75">
      <c r="A16" s="15">
        <v>2010</v>
      </c>
      <c r="B16" s="27">
        <f t="shared" si="0"/>
        <v>43159</v>
      </c>
      <c r="C16" s="28">
        <v>22598</v>
      </c>
      <c r="D16" s="18">
        <f t="shared" si="3"/>
        <v>0.5235987858847517</v>
      </c>
      <c r="E16" s="28">
        <v>16225</v>
      </c>
      <c r="F16" s="18">
        <f t="shared" si="4"/>
        <v>0.3759354943349012</v>
      </c>
      <c r="G16" s="28">
        <v>4336</v>
      </c>
      <c r="H16" s="18">
        <f t="shared" si="1"/>
        <v>0.10046571978034709</v>
      </c>
      <c r="I16" s="28">
        <v>0</v>
      </c>
      <c r="J16" s="19">
        <f t="shared" si="2"/>
        <v>0</v>
      </c>
    </row>
    <row r="17" spans="1:10" ht="15.75">
      <c r="A17" s="20">
        <v>2011</v>
      </c>
      <c r="B17" s="21">
        <f t="shared" si="0"/>
        <v>41084</v>
      </c>
      <c r="C17" s="22">
        <v>20776</v>
      </c>
      <c r="D17" s="23">
        <f t="shared" si="3"/>
        <v>0.5056956479408042</v>
      </c>
      <c r="E17" s="22">
        <v>15672</v>
      </c>
      <c r="F17" s="23">
        <f t="shared" si="4"/>
        <v>0.3814623697789894</v>
      </c>
      <c r="G17" s="22">
        <v>4636</v>
      </c>
      <c r="H17" s="23">
        <f t="shared" si="1"/>
        <v>0.11284198228020641</v>
      </c>
      <c r="I17" s="22">
        <v>0</v>
      </c>
      <c r="J17" s="24">
        <f t="shared" si="2"/>
        <v>0</v>
      </c>
    </row>
    <row r="18" spans="1:10" ht="15.75">
      <c r="A18" s="15">
        <v>2012</v>
      </c>
      <c r="B18" s="27">
        <f>C18+E18+G18+I18</f>
        <v>42537</v>
      </c>
      <c r="C18" s="17">
        <v>21124</v>
      </c>
      <c r="D18" s="18">
        <f>C18/B18</f>
        <v>0.4966029574253003</v>
      </c>
      <c r="E18" s="17">
        <v>16191</v>
      </c>
      <c r="F18" s="18">
        <f>E18/B18</f>
        <v>0.38063333098243884</v>
      </c>
      <c r="G18" s="17">
        <v>5222</v>
      </c>
      <c r="H18" s="18">
        <f>G18/B18</f>
        <v>0.12276371159226085</v>
      </c>
      <c r="I18" s="17">
        <v>0</v>
      </c>
      <c r="J18" s="19">
        <f t="shared" si="2"/>
        <v>0</v>
      </c>
    </row>
    <row r="19" spans="1:10" ht="15.75">
      <c r="A19" s="20">
        <v>2013</v>
      </c>
      <c r="B19" s="21">
        <f>C19+E19+G19+I19</f>
        <v>49138</v>
      </c>
      <c r="C19" s="22">
        <v>24549</v>
      </c>
      <c r="D19" s="23">
        <f>C19/B19</f>
        <v>0.49959298302739225</v>
      </c>
      <c r="E19" s="22">
        <v>19039</v>
      </c>
      <c r="F19" s="23">
        <f>E19/B19</f>
        <v>0.387459807073955</v>
      </c>
      <c r="G19" s="22">
        <v>5550</v>
      </c>
      <c r="H19" s="23">
        <f>G19/B19</f>
        <v>0.11294720989865277</v>
      </c>
      <c r="I19" s="22">
        <v>0</v>
      </c>
      <c r="J19" s="24">
        <f t="shared" si="2"/>
        <v>0</v>
      </c>
    </row>
    <row r="20" spans="1:10" ht="15.75">
      <c r="A20" s="15">
        <v>2014</v>
      </c>
      <c r="B20" s="27">
        <f>C20+E20+G20+I20</f>
        <v>50485</v>
      </c>
      <c r="C20" s="17">
        <v>25357</v>
      </c>
      <c r="D20" s="18">
        <f>C20/B20</f>
        <v>0.5022680003961573</v>
      </c>
      <c r="E20" s="17">
        <v>19401</v>
      </c>
      <c r="F20" s="18">
        <f>E20/B20</f>
        <v>0.38429236406853523</v>
      </c>
      <c r="G20" s="17">
        <v>5727</v>
      </c>
      <c r="H20" s="18">
        <f>G20/B20</f>
        <v>0.11343963553530752</v>
      </c>
      <c r="I20" s="17">
        <v>0</v>
      </c>
      <c r="J20" s="19">
        <f t="shared" si="2"/>
        <v>0</v>
      </c>
    </row>
    <row r="21" spans="1:10" ht="15.75">
      <c r="A21" s="15" t="s">
        <v>11</v>
      </c>
      <c r="B21" s="27">
        <f>C21+E21+G21+I21</f>
        <v>38149</v>
      </c>
      <c r="C21" s="17">
        <v>18991</v>
      </c>
      <c r="D21" s="18">
        <f>C21/B21</f>
        <v>0.49781121392434924</v>
      </c>
      <c r="E21" s="17">
        <v>15199</v>
      </c>
      <c r="F21" s="18">
        <f>E21/B21</f>
        <v>0.39841149178222235</v>
      </c>
      <c r="G21" s="17">
        <v>3959</v>
      </c>
      <c r="H21" s="18">
        <f>G21/B21</f>
        <v>0.1037772942934284</v>
      </c>
      <c r="I21" s="17">
        <v>0</v>
      </c>
      <c r="J21" s="19">
        <f t="shared" si="2"/>
        <v>0</v>
      </c>
    </row>
    <row r="22" spans="1:10" ht="16.5" thickBot="1">
      <c r="A22" s="29" t="s">
        <v>4</v>
      </c>
      <c r="B22" s="30">
        <f>SUM(B8:B21)</f>
        <v>530397</v>
      </c>
      <c r="C22" s="31">
        <f>SUM(C8:C9)+SUM(E8:E9)+SUM(C10:E11)+SUM(C12:C21,E12:E21)</f>
        <v>471224</v>
      </c>
      <c r="D22" s="31"/>
      <c r="E22" s="31"/>
      <c r="F22" s="31"/>
      <c r="G22" s="31">
        <f>SUM(G8:G21)</f>
        <v>56352</v>
      </c>
      <c r="H22" s="31"/>
      <c r="I22" s="31">
        <f>SUM(I8:I21)</f>
        <v>2821</v>
      </c>
      <c r="J22" s="31"/>
    </row>
    <row r="23" spans="1:10" s="35" customFormat="1" ht="16.5" thickBot="1">
      <c r="A23" s="32" t="s">
        <v>7</v>
      </c>
      <c r="B23" s="33">
        <f>B22/B22</f>
        <v>1</v>
      </c>
      <c r="C23" s="34">
        <f>C22/B22</f>
        <v>0.8884363976417664</v>
      </c>
      <c r="D23" s="34"/>
      <c r="E23" s="34"/>
      <c r="F23" s="34"/>
      <c r="G23" s="34">
        <f>G22/B22</f>
        <v>0.10624494482434856</v>
      </c>
      <c r="H23" s="34"/>
      <c r="I23" s="34">
        <f>I22/B22</f>
        <v>0.005318657533884995</v>
      </c>
      <c r="J23" s="34"/>
    </row>
    <row r="24" spans="1:2" ht="12.75">
      <c r="A24" s="36" t="s">
        <v>12</v>
      </c>
      <c r="B24" s="37"/>
    </row>
    <row r="25" ht="12.75">
      <c r="A25" s="38" t="s">
        <v>13</v>
      </c>
    </row>
    <row r="26" ht="9" customHeight="1">
      <c r="A26" s="36"/>
    </row>
    <row r="27" ht="18.75">
      <c r="A27" s="39" t="s">
        <v>14</v>
      </c>
    </row>
    <row r="28" ht="4.5" customHeight="1">
      <c r="A28" s="2"/>
    </row>
    <row r="29" spans="1:10" ht="34.5" customHeight="1">
      <c r="A29" s="5" t="s">
        <v>15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7.25">
      <c r="A30" s="8" t="s">
        <v>2</v>
      </c>
      <c r="B30" s="9"/>
      <c r="C30" s="9"/>
      <c r="D30" s="9"/>
      <c r="E30" s="9"/>
      <c r="F30" s="9"/>
      <c r="G30" s="9"/>
      <c r="H30" s="9"/>
      <c r="I30" s="9"/>
      <c r="J30" s="9"/>
    </row>
    <row r="31" spans="1:2" ht="4.5" customHeight="1" thickBot="1">
      <c r="A31" s="40"/>
      <c r="B31" s="40"/>
    </row>
    <row r="32" spans="1:10" ht="14.25" customHeight="1">
      <c r="A32" s="12" t="s">
        <v>16</v>
      </c>
      <c r="B32" s="12" t="s">
        <v>4</v>
      </c>
      <c r="C32" s="41" t="s">
        <v>17</v>
      </c>
      <c r="D32" s="41"/>
      <c r="E32" s="42"/>
      <c r="F32" s="42"/>
      <c r="G32" s="41"/>
      <c r="H32" s="41"/>
      <c r="I32" s="41"/>
      <c r="J32" s="41"/>
    </row>
    <row r="33" spans="1:10" ht="54.75" customHeight="1" thickBot="1">
      <c r="A33" s="13"/>
      <c r="B33" s="13"/>
      <c r="C33" s="43" t="s">
        <v>18</v>
      </c>
      <c r="D33" s="43" t="s">
        <v>7</v>
      </c>
      <c r="E33" s="43" t="s">
        <v>19</v>
      </c>
      <c r="F33" s="43" t="s">
        <v>7</v>
      </c>
      <c r="G33" s="43" t="s">
        <v>20</v>
      </c>
      <c r="H33" s="43" t="s">
        <v>7</v>
      </c>
      <c r="I33" s="43" t="s">
        <v>10</v>
      </c>
      <c r="J33" s="43" t="s">
        <v>7</v>
      </c>
    </row>
    <row r="34" spans="1:10" ht="15.75">
      <c r="A34" s="15">
        <v>2002</v>
      </c>
      <c r="B34" s="16">
        <f aca="true" t="shared" si="5" ref="B34:B47">C34+E34+G34+I34</f>
        <v>29759</v>
      </c>
      <c r="C34" s="17">
        <v>4608</v>
      </c>
      <c r="D34" s="18">
        <f aca="true" t="shared" si="6" ref="D34:D43">C34/B34</f>
        <v>0.15484391276588594</v>
      </c>
      <c r="E34" s="17">
        <v>23534</v>
      </c>
      <c r="F34" s="18">
        <f aca="true" t="shared" si="7" ref="F34:F43">E34/B34</f>
        <v>0.7908195839913975</v>
      </c>
      <c r="G34" s="17">
        <v>1099</v>
      </c>
      <c r="H34" s="18">
        <f aca="true" t="shared" si="8" ref="H34:H43">G34/B34</f>
        <v>0.03693000436842636</v>
      </c>
      <c r="I34" s="17">
        <v>518</v>
      </c>
      <c r="J34" s="19">
        <f aca="true" t="shared" si="9" ref="J34:J43">I34/B34</f>
        <v>0.01740649887429013</v>
      </c>
    </row>
    <row r="35" spans="1:10" ht="15.75">
      <c r="A35" s="20">
        <v>2003</v>
      </c>
      <c r="B35" s="21">
        <f t="shared" si="5"/>
        <v>28053</v>
      </c>
      <c r="C35" s="22">
        <v>4678</v>
      </c>
      <c r="D35" s="23">
        <f t="shared" si="6"/>
        <v>0.16675578369514846</v>
      </c>
      <c r="E35" s="22">
        <v>19967</v>
      </c>
      <c r="F35" s="23">
        <f t="shared" si="7"/>
        <v>0.7117598830784586</v>
      </c>
      <c r="G35" s="22">
        <v>989</v>
      </c>
      <c r="H35" s="23">
        <f t="shared" si="8"/>
        <v>0.03525469646740099</v>
      </c>
      <c r="I35" s="22">
        <v>2419</v>
      </c>
      <c r="J35" s="24">
        <f t="shared" si="9"/>
        <v>0.08622963675899191</v>
      </c>
    </row>
    <row r="36" spans="1:10" ht="15.75">
      <c r="A36" s="15">
        <v>2004</v>
      </c>
      <c r="B36" s="16">
        <f t="shared" si="5"/>
        <v>30280</v>
      </c>
      <c r="C36" s="17">
        <v>5727</v>
      </c>
      <c r="D36" s="18">
        <f t="shared" si="6"/>
        <v>0.1891347424042272</v>
      </c>
      <c r="E36" s="17">
        <v>23423</v>
      </c>
      <c r="F36" s="18">
        <f t="shared" si="7"/>
        <v>0.7735468956406869</v>
      </c>
      <c r="G36" s="17">
        <v>1130</v>
      </c>
      <c r="H36" s="18">
        <f t="shared" si="8"/>
        <v>0.037318361955085866</v>
      </c>
      <c r="I36" s="17">
        <v>0</v>
      </c>
      <c r="J36" s="19">
        <f t="shared" si="9"/>
        <v>0</v>
      </c>
    </row>
    <row r="37" spans="1:10" ht="15.75">
      <c r="A37" s="20">
        <v>2005</v>
      </c>
      <c r="B37" s="21">
        <f t="shared" si="5"/>
        <v>28671</v>
      </c>
      <c r="C37" s="22">
        <v>5929</v>
      </c>
      <c r="D37" s="23">
        <f t="shared" si="6"/>
        <v>0.20679432178856685</v>
      </c>
      <c r="E37" s="22">
        <v>21627</v>
      </c>
      <c r="F37" s="23">
        <f t="shared" si="7"/>
        <v>0.7543162080150675</v>
      </c>
      <c r="G37" s="22">
        <v>1109</v>
      </c>
      <c r="H37" s="23">
        <f t="shared" si="8"/>
        <v>0.03868019950472603</v>
      </c>
      <c r="I37" s="22">
        <v>6</v>
      </c>
      <c r="J37" s="24">
        <f t="shared" si="9"/>
        <v>0.00020927069163963587</v>
      </c>
    </row>
    <row r="38" spans="1:10" ht="15.75">
      <c r="A38" s="15">
        <v>2006</v>
      </c>
      <c r="B38" s="16">
        <f t="shared" si="5"/>
        <v>29844</v>
      </c>
      <c r="C38" s="17">
        <v>7045</v>
      </c>
      <c r="D38" s="18">
        <f t="shared" si="6"/>
        <v>0.23606084975204397</v>
      </c>
      <c r="E38" s="17">
        <v>21703</v>
      </c>
      <c r="F38" s="18">
        <f t="shared" si="7"/>
        <v>0.7272148505562257</v>
      </c>
      <c r="G38" s="17">
        <v>1096</v>
      </c>
      <c r="H38" s="18">
        <f t="shared" si="8"/>
        <v>0.03672429969173033</v>
      </c>
      <c r="I38" s="17">
        <v>0</v>
      </c>
      <c r="J38" s="19">
        <f t="shared" si="9"/>
        <v>0</v>
      </c>
    </row>
    <row r="39" spans="1:10" ht="15.75">
      <c r="A39" s="20">
        <v>2007</v>
      </c>
      <c r="B39" s="21">
        <f t="shared" si="5"/>
        <v>33212</v>
      </c>
      <c r="C39" s="22">
        <v>8391</v>
      </c>
      <c r="D39" s="23">
        <f t="shared" si="6"/>
        <v>0.2526496447067325</v>
      </c>
      <c r="E39" s="22">
        <v>23506</v>
      </c>
      <c r="F39" s="23">
        <f t="shared" si="7"/>
        <v>0.7077562326869806</v>
      </c>
      <c r="G39" s="22">
        <v>1315</v>
      </c>
      <c r="H39" s="23">
        <f t="shared" si="8"/>
        <v>0.039594122606286884</v>
      </c>
      <c r="I39" s="22">
        <v>0</v>
      </c>
      <c r="J39" s="24">
        <f t="shared" si="9"/>
        <v>0</v>
      </c>
    </row>
    <row r="40" spans="1:10" ht="15.75">
      <c r="A40" s="15">
        <v>2008</v>
      </c>
      <c r="B40" s="16">
        <f t="shared" si="5"/>
        <v>45144</v>
      </c>
      <c r="C40" s="17">
        <v>12592</v>
      </c>
      <c r="D40" s="18">
        <f t="shared" si="6"/>
        <v>0.27892964735069997</v>
      </c>
      <c r="E40" s="17">
        <v>30805</v>
      </c>
      <c r="F40" s="18">
        <f t="shared" si="7"/>
        <v>0.6823719652667021</v>
      </c>
      <c r="G40" s="17">
        <v>1747</v>
      </c>
      <c r="H40" s="18">
        <f t="shared" si="8"/>
        <v>0.038698387382597906</v>
      </c>
      <c r="I40" s="17">
        <v>0</v>
      </c>
      <c r="J40" s="19">
        <f t="shared" si="9"/>
        <v>0</v>
      </c>
    </row>
    <row r="41" spans="1:10" ht="15.75">
      <c r="A41" s="20">
        <v>2009</v>
      </c>
      <c r="B41" s="21">
        <f t="shared" si="5"/>
        <v>40882</v>
      </c>
      <c r="C41" s="22">
        <v>10905</v>
      </c>
      <c r="D41" s="23">
        <f t="shared" si="6"/>
        <v>0.26674331001418716</v>
      </c>
      <c r="E41" s="22">
        <v>28345</v>
      </c>
      <c r="F41" s="23">
        <f t="shared" si="7"/>
        <v>0.6933369208942811</v>
      </c>
      <c r="G41" s="22">
        <v>1632</v>
      </c>
      <c r="H41" s="23">
        <f t="shared" si="8"/>
        <v>0.03991976909153173</v>
      </c>
      <c r="I41" s="22">
        <v>0</v>
      </c>
      <c r="J41" s="24">
        <f t="shared" si="9"/>
        <v>0</v>
      </c>
    </row>
    <row r="42" spans="1:10" ht="15.75">
      <c r="A42" s="15">
        <v>2010</v>
      </c>
      <c r="B42" s="16">
        <f t="shared" si="5"/>
        <v>43159</v>
      </c>
      <c r="C42" s="28">
        <v>11611</v>
      </c>
      <c r="D42" s="18">
        <f t="shared" si="6"/>
        <v>0.2690284761000023</v>
      </c>
      <c r="E42" s="28">
        <v>29642</v>
      </c>
      <c r="F42" s="18">
        <f t="shared" si="7"/>
        <v>0.6868092402511643</v>
      </c>
      <c r="G42" s="28">
        <v>1906</v>
      </c>
      <c r="H42" s="18">
        <f t="shared" si="8"/>
        <v>0.044162283648833386</v>
      </c>
      <c r="I42" s="28">
        <v>0</v>
      </c>
      <c r="J42" s="19">
        <f t="shared" si="9"/>
        <v>0</v>
      </c>
    </row>
    <row r="43" spans="1:10" ht="15.75">
      <c r="A43" s="20">
        <v>2011</v>
      </c>
      <c r="B43" s="21">
        <f t="shared" si="5"/>
        <v>41084</v>
      </c>
      <c r="C43" s="22">
        <v>11210</v>
      </c>
      <c r="D43" s="23">
        <f t="shared" si="6"/>
        <v>0.272855612890663</v>
      </c>
      <c r="E43" s="22">
        <v>28124</v>
      </c>
      <c r="F43" s="23">
        <f t="shared" si="7"/>
        <v>0.6845487294323824</v>
      </c>
      <c r="G43" s="22">
        <v>1750</v>
      </c>
      <c r="H43" s="23">
        <f t="shared" si="8"/>
        <v>0.04259565767695453</v>
      </c>
      <c r="I43" s="22">
        <v>0</v>
      </c>
      <c r="J43" s="24">
        <f t="shared" si="9"/>
        <v>0</v>
      </c>
    </row>
    <row r="44" spans="1:10" ht="15.75">
      <c r="A44" s="15">
        <v>2012</v>
      </c>
      <c r="B44" s="16">
        <f t="shared" si="5"/>
        <v>42537</v>
      </c>
      <c r="C44" s="28">
        <v>11874</v>
      </c>
      <c r="D44" s="18">
        <f>C44/B44</f>
        <v>0.279145214754214</v>
      </c>
      <c r="E44" s="28">
        <v>28890</v>
      </c>
      <c r="F44" s="18">
        <f>E44/B44</f>
        <v>0.6791734254883983</v>
      </c>
      <c r="G44" s="28">
        <v>1773</v>
      </c>
      <c r="H44" s="18">
        <f>G44/B44</f>
        <v>0.04168135975738769</v>
      </c>
      <c r="I44" s="28">
        <v>0</v>
      </c>
      <c r="J44" s="19">
        <f>I44/B44</f>
        <v>0</v>
      </c>
    </row>
    <row r="45" spans="1:10" ht="15.75">
      <c r="A45" s="20">
        <v>2013</v>
      </c>
      <c r="B45" s="21">
        <f t="shared" si="5"/>
        <v>49138</v>
      </c>
      <c r="C45" s="22">
        <v>14837</v>
      </c>
      <c r="D45" s="23">
        <f>C45/B45</f>
        <v>0.3019455411290651</v>
      </c>
      <c r="E45" s="22">
        <v>32246</v>
      </c>
      <c r="F45" s="23">
        <f>E45/B45</f>
        <v>0.6562334649354878</v>
      </c>
      <c r="G45" s="22">
        <v>2055</v>
      </c>
      <c r="H45" s="23">
        <f>G45/B45</f>
        <v>0.04182099393544711</v>
      </c>
      <c r="I45" s="22">
        <v>0</v>
      </c>
      <c r="J45" s="24">
        <f>I45/B45</f>
        <v>0</v>
      </c>
    </row>
    <row r="46" spans="1:10" ht="15.75">
      <c r="A46" s="15">
        <v>2014</v>
      </c>
      <c r="B46" s="16">
        <f t="shared" si="5"/>
        <v>50485</v>
      </c>
      <c r="C46" s="28">
        <v>15579</v>
      </c>
      <c r="D46" s="18">
        <f>C46/B46</f>
        <v>0.3085867089234426</v>
      </c>
      <c r="E46" s="28">
        <v>32715</v>
      </c>
      <c r="F46" s="18">
        <f>E46/B46</f>
        <v>0.6480142616618798</v>
      </c>
      <c r="G46" s="28">
        <v>2191</v>
      </c>
      <c r="H46" s="18">
        <f>G46/B46</f>
        <v>0.043399029414677624</v>
      </c>
      <c r="I46" s="28">
        <v>0</v>
      </c>
      <c r="J46" s="19">
        <f>I46/B46</f>
        <v>0</v>
      </c>
    </row>
    <row r="47" spans="1:10" ht="15.75">
      <c r="A47" s="15" t="s">
        <v>11</v>
      </c>
      <c r="B47" s="16">
        <f t="shared" si="5"/>
        <v>38149</v>
      </c>
      <c r="C47" s="28">
        <v>12706</v>
      </c>
      <c r="D47" s="18">
        <f>C47/B47</f>
        <v>0.33306246559542846</v>
      </c>
      <c r="E47" s="28">
        <v>23694</v>
      </c>
      <c r="F47" s="18">
        <f>E47/B47</f>
        <v>0.6210909853469292</v>
      </c>
      <c r="G47" s="28">
        <v>1749</v>
      </c>
      <c r="H47" s="18">
        <f>G47/B47</f>
        <v>0.045846549057642405</v>
      </c>
      <c r="I47" s="28">
        <v>0</v>
      </c>
      <c r="J47" s="19">
        <f>I47/B47</f>
        <v>0</v>
      </c>
    </row>
    <row r="48" spans="1:10" ht="16.5" thickBot="1">
      <c r="A48" s="29" t="s">
        <v>4</v>
      </c>
      <c r="B48" s="30">
        <f>SUM(B34:B47)</f>
        <v>530397</v>
      </c>
      <c r="C48" s="31">
        <f>SUM(C34:C47)</f>
        <v>137692</v>
      </c>
      <c r="D48" s="31"/>
      <c r="E48" s="31">
        <f>SUM(E34:E47)</f>
        <v>368221</v>
      </c>
      <c r="F48" s="31"/>
      <c r="G48" s="31">
        <f>SUM(G34:G47)</f>
        <v>21541</v>
      </c>
      <c r="H48" s="31"/>
      <c r="I48" s="31">
        <f>SUM(I34:I47)</f>
        <v>2943</v>
      </c>
      <c r="J48" s="31"/>
    </row>
    <row r="49" spans="1:10" ht="16.5" thickBot="1">
      <c r="A49" s="44" t="s">
        <v>7</v>
      </c>
      <c r="B49" s="45">
        <f>B48/$B$48</f>
        <v>1</v>
      </c>
      <c r="C49" s="46">
        <f>C48/$B$48</f>
        <v>0.25960176999492834</v>
      </c>
      <c r="D49" s="46"/>
      <c r="E49" s="46">
        <f>E48/$B$48</f>
        <v>0.6942365812777975</v>
      </c>
      <c r="F49" s="46"/>
      <c r="G49" s="46">
        <f>G48/$B$48</f>
        <v>0.040612974809435196</v>
      </c>
      <c r="H49" s="46"/>
      <c r="I49" s="46">
        <f>I48/$B$48</f>
        <v>0.005548673917838902</v>
      </c>
      <c r="J49" s="46"/>
    </row>
    <row r="50" spans="1:2" ht="12.75">
      <c r="A50" s="36" t="s">
        <v>12</v>
      </c>
      <c r="B50" s="37"/>
    </row>
    <row r="51" spans="1:8" ht="9" customHeight="1">
      <c r="A51" s="38" t="s">
        <v>13</v>
      </c>
      <c r="G51" s="47"/>
      <c r="H51" s="47"/>
    </row>
    <row r="52" spans="1:8" ht="1.5" customHeight="1">
      <c r="A52" s="36"/>
      <c r="G52" s="47"/>
      <c r="H52" s="47"/>
    </row>
    <row r="53" spans="1:8" ht="9.75" customHeight="1">
      <c r="A53" s="36"/>
      <c r="G53" s="47"/>
      <c r="H53" s="47"/>
    </row>
    <row r="54" spans="1:8" ht="14.25" customHeight="1">
      <c r="A54" s="39" t="s">
        <v>21</v>
      </c>
      <c r="G54" s="47"/>
      <c r="H54" s="47"/>
    </row>
    <row r="55" spans="1:8" ht="3.75" customHeight="1">
      <c r="A55" s="39"/>
      <c r="G55" s="47"/>
      <c r="H55" s="47"/>
    </row>
    <row r="56" spans="1:10" ht="19.5" customHeight="1">
      <c r="A56" s="8" t="s">
        <v>22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7.25" customHeight="1">
      <c r="A57" s="8" t="s">
        <v>2</v>
      </c>
      <c r="B57" s="9"/>
      <c r="C57" s="9"/>
      <c r="D57" s="9"/>
      <c r="E57" s="9"/>
      <c r="F57" s="9"/>
      <c r="G57" s="9"/>
      <c r="H57" s="9"/>
      <c r="I57" s="9"/>
      <c r="J57" s="9"/>
    </row>
    <row r="58" spans="1:2" ht="4.5" customHeight="1" thickBot="1">
      <c r="A58" s="40"/>
      <c r="B58" s="40"/>
    </row>
    <row r="59" spans="1:10" ht="14.25" customHeight="1">
      <c r="A59" s="12" t="s">
        <v>16</v>
      </c>
      <c r="B59" s="12" t="s">
        <v>4</v>
      </c>
      <c r="C59" s="12" t="s">
        <v>23</v>
      </c>
      <c r="D59" s="12"/>
      <c r="E59" s="12"/>
      <c r="F59" s="12"/>
      <c r="G59" s="12"/>
      <c r="H59" s="12"/>
      <c r="I59" s="48"/>
      <c r="J59" s="49"/>
    </row>
    <row r="60" spans="1:10" ht="18" customHeight="1" thickBot="1">
      <c r="A60" s="13"/>
      <c r="B60" s="13"/>
      <c r="C60" s="14" t="s">
        <v>24</v>
      </c>
      <c r="D60" s="14" t="s">
        <v>7</v>
      </c>
      <c r="E60" s="14" t="s">
        <v>25</v>
      </c>
      <c r="F60" s="14" t="s">
        <v>7</v>
      </c>
      <c r="G60" s="14" t="s">
        <v>10</v>
      </c>
      <c r="H60" s="14" t="s">
        <v>7</v>
      </c>
      <c r="I60" s="50"/>
      <c r="J60" s="49"/>
    </row>
    <row r="61" spans="1:10" ht="15.75">
      <c r="A61" s="15">
        <v>2002</v>
      </c>
      <c r="B61" s="16">
        <f aca="true" t="shared" si="10" ref="B61:B71">C61+E61+G61</f>
        <v>29759</v>
      </c>
      <c r="C61" s="17">
        <v>25835</v>
      </c>
      <c r="D61" s="18">
        <f aca="true" t="shared" si="11" ref="D61:D74">C61/B61</f>
        <v>0.8681407305353003</v>
      </c>
      <c r="E61" s="17">
        <v>3553</v>
      </c>
      <c r="F61" s="18">
        <f aca="true" t="shared" si="12" ref="F61:F74">E61/B61</f>
        <v>0.11939245270338385</v>
      </c>
      <c r="G61" s="17">
        <v>371</v>
      </c>
      <c r="H61" s="18">
        <f aca="true" t="shared" si="13" ref="H61:H74">G61/B61</f>
        <v>0.012466816761315905</v>
      </c>
      <c r="I61" s="28"/>
      <c r="J61" s="49"/>
    </row>
    <row r="62" spans="1:10" ht="15.75">
      <c r="A62" s="20">
        <v>2003</v>
      </c>
      <c r="B62" s="21">
        <f t="shared" si="10"/>
        <v>28053</v>
      </c>
      <c r="C62" s="22">
        <v>22964</v>
      </c>
      <c r="D62" s="23">
        <f t="shared" si="11"/>
        <v>0.8185933768224433</v>
      </c>
      <c r="E62" s="22">
        <v>2662</v>
      </c>
      <c r="F62" s="23">
        <f t="shared" si="12"/>
        <v>0.09489181192742309</v>
      </c>
      <c r="G62" s="22">
        <v>2427</v>
      </c>
      <c r="H62" s="23">
        <f t="shared" si="13"/>
        <v>0.08651481125013367</v>
      </c>
      <c r="I62" s="28"/>
      <c r="J62" s="49"/>
    </row>
    <row r="63" spans="1:10" ht="15.75">
      <c r="A63" s="15">
        <v>2004</v>
      </c>
      <c r="B63" s="16">
        <f t="shared" si="10"/>
        <v>30280</v>
      </c>
      <c r="C63" s="17">
        <v>27452</v>
      </c>
      <c r="D63" s="18">
        <f t="shared" si="11"/>
        <v>0.9066050198150595</v>
      </c>
      <c r="E63" s="17">
        <v>2828</v>
      </c>
      <c r="F63" s="18">
        <f t="shared" si="12"/>
        <v>0.09339498018494055</v>
      </c>
      <c r="G63" s="17">
        <v>0</v>
      </c>
      <c r="H63" s="18">
        <f t="shared" si="13"/>
        <v>0</v>
      </c>
      <c r="I63" s="28"/>
      <c r="J63" s="49"/>
    </row>
    <row r="64" spans="1:9" ht="15.75">
      <c r="A64" s="20">
        <v>2005</v>
      </c>
      <c r="B64" s="21">
        <f t="shared" si="10"/>
        <v>28671</v>
      </c>
      <c r="C64" s="22">
        <v>25863</v>
      </c>
      <c r="D64" s="23">
        <f t="shared" si="11"/>
        <v>0.9020613163126504</v>
      </c>
      <c r="E64" s="22">
        <v>2808</v>
      </c>
      <c r="F64" s="23">
        <f t="shared" si="12"/>
        <v>0.09793868368734959</v>
      </c>
      <c r="G64" s="22">
        <v>0</v>
      </c>
      <c r="H64" s="23">
        <f t="shared" si="13"/>
        <v>0</v>
      </c>
      <c r="I64" s="28"/>
    </row>
    <row r="65" spans="1:9" ht="15.75">
      <c r="A65" s="15">
        <v>2006</v>
      </c>
      <c r="B65" s="16">
        <f t="shared" si="10"/>
        <v>29844</v>
      </c>
      <c r="C65" s="17">
        <v>26726</v>
      </c>
      <c r="D65" s="18">
        <f t="shared" si="11"/>
        <v>0.8955233882857526</v>
      </c>
      <c r="E65" s="17">
        <v>3118</v>
      </c>
      <c r="F65" s="18">
        <f t="shared" si="12"/>
        <v>0.10447661171424742</v>
      </c>
      <c r="G65" s="17">
        <v>0</v>
      </c>
      <c r="H65" s="18">
        <f t="shared" si="13"/>
        <v>0</v>
      </c>
      <c r="I65" s="28"/>
    </row>
    <row r="66" spans="1:9" ht="15.75">
      <c r="A66" s="20">
        <v>2007</v>
      </c>
      <c r="B66" s="21">
        <f t="shared" si="10"/>
        <v>33212</v>
      </c>
      <c r="C66" s="22">
        <v>29328</v>
      </c>
      <c r="D66" s="23">
        <f t="shared" si="11"/>
        <v>0.883054317716488</v>
      </c>
      <c r="E66" s="22">
        <v>3884</v>
      </c>
      <c r="F66" s="23">
        <f t="shared" si="12"/>
        <v>0.11694568228351199</v>
      </c>
      <c r="G66" s="22">
        <v>0</v>
      </c>
      <c r="H66" s="23">
        <f t="shared" si="13"/>
        <v>0</v>
      </c>
      <c r="I66" s="28"/>
    </row>
    <row r="67" spans="1:9" ht="15.75">
      <c r="A67" s="15">
        <v>2008</v>
      </c>
      <c r="B67" s="16">
        <f t="shared" si="10"/>
        <v>45144</v>
      </c>
      <c r="C67" s="17">
        <v>39423</v>
      </c>
      <c r="D67" s="18">
        <f t="shared" si="11"/>
        <v>0.8732721956406166</v>
      </c>
      <c r="E67" s="17">
        <v>5721</v>
      </c>
      <c r="F67" s="18">
        <f t="shared" si="12"/>
        <v>0.1267278043593833</v>
      </c>
      <c r="G67" s="17">
        <v>0</v>
      </c>
      <c r="H67" s="18">
        <f t="shared" si="13"/>
        <v>0</v>
      </c>
      <c r="I67" s="28"/>
    </row>
    <row r="68" spans="1:9" ht="15.75">
      <c r="A68" s="20">
        <v>2009</v>
      </c>
      <c r="B68" s="21">
        <f t="shared" si="10"/>
        <v>40882</v>
      </c>
      <c r="C68" s="22">
        <v>35749</v>
      </c>
      <c r="D68" s="23">
        <f t="shared" si="11"/>
        <v>0.8744435203757155</v>
      </c>
      <c r="E68" s="22">
        <v>5133</v>
      </c>
      <c r="F68" s="23">
        <f t="shared" si="12"/>
        <v>0.12555647962428454</v>
      </c>
      <c r="G68" s="22">
        <v>0</v>
      </c>
      <c r="H68" s="23">
        <f t="shared" si="13"/>
        <v>0</v>
      </c>
      <c r="I68" s="28"/>
    </row>
    <row r="69" spans="1:9" ht="15.75">
      <c r="A69" s="15">
        <v>2010</v>
      </c>
      <c r="B69" s="16">
        <f t="shared" si="10"/>
        <v>43159</v>
      </c>
      <c r="C69" s="28">
        <v>37693</v>
      </c>
      <c r="D69" s="18">
        <f t="shared" si="11"/>
        <v>0.8733520239115827</v>
      </c>
      <c r="E69" s="28">
        <v>5466</v>
      </c>
      <c r="F69" s="18">
        <f t="shared" si="12"/>
        <v>0.12664797608841724</v>
      </c>
      <c r="G69" s="28">
        <v>0</v>
      </c>
      <c r="H69" s="18">
        <f t="shared" si="13"/>
        <v>0</v>
      </c>
      <c r="I69" s="28"/>
    </row>
    <row r="70" spans="1:9" ht="15.75">
      <c r="A70" s="20">
        <v>2011</v>
      </c>
      <c r="B70" s="21">
        <f t="shared" si="10"/>
        <v>41084</v>
      </c>
      <c r="C70" s="22">
        <v>36219</v>
      </c>
      <c r="D70" s="23">
        <f t="shared" si="11"/>
        <v>0.8815840716580664</v>
      </c>
      <c r="E70" s="22">
        <v>4865</v>
      </c>
      <c r="F70" s="23">
        <f t="shared" si="12"/>
        <v>0.1184159283419336</v>
      </c>
      <c r="G70" s="22">
        <v>0</v>
      </c>
      <c r="H70" s="23">
        <f t="shared" si="13"/>
        <v>0</v>
      </c>
      <c r="I70" s="28"/>
    </row>
    <row r="71" spans="1:9" ht="15.75">
      <c r="A71" s="15">
        <v>2012</v>
      </c>
      <c r="B71" s="16">
        <f t="shared" si="10"/>
        <v>42537</v>
      </c>
      <c r="C71" s="28">
        <v>37677</v>
      </c>
      <c r="D71" s="18">
        <f t="shared" si="11"/>
        <v>0.8857465265533535</v>
      </c>
      <c r="E71" s="28">
        <v>4860</v>
      </c>
      <c r="F71" s="18">
        <f t="shared" si="12"/>
        <v>0.11425347344664645</v>
      </c>
      <c r="G71" s="28">
        <v>0</v>
      </c>
      <c r="H71" s="18">
        <f t="shared" si="13"/>
        <v>0</v>
      </c>
      <c r="I71" s="28"/>
    </row>
    <row r="72" spans="1:9" ht="15.75">
      <c r="A72" s="20">
        <v>2013</v>
      </c>
      <c r="B72" s="21">
        <f>C72+E72+G72</f>
        <v>49138</v>
      </c>
      <c r="C72" s="22">
        <v>42887</v>
      </c>
      <c r="D72" s="23">
        <f t="shared" si="11"/>
        <v>0.8727868452114453</v>
      </c>
      <c r="E72" s="22">
        <v>6251</v>
      </c>
      <c r="F72" s="23">
        <f t="shared" si="12"/>
        <v>0.1272131547885547</v>
      </c>
      <c r="G72" s="22">
        <v>0</v>
      </c>
      <c r="H72" s="23">
        <f t="shared" si="13"/>
        <v>0</v>
      </c>
      <c r="I72" s="28"/>
    </row>
    <row r="73" spans="1:9" ht="15.75">
      <c r="A73" s="15">
        <v>2014</v>
      </c>
      <c r="B73" s="16">
        <f>C73+E73+G73</f>
        <v>50485</v>
      </c>
      <c r="C73" s="28">
        <v>43810</v>
      </c>
      <c r="D73" s="18">
        <f t="shared" si="11"/>
        <v>0.8677825096563335</v>
      </c>
      <c r="E73" s="28">
        <v>6675</v>
      </c>
      <c r="F73" s="18">
        <f t="shared" si="12"/>
        <v>0.13221749034366642</v>
      </c>
      <c r="G73" s="28">
        <v>0</v>
      </c>
      <c r="H73" s="18">
        <f t="shared" si="13"/>
        <v>0</v>
      </c>
      <c r="I73" s="28"/>
    </row>
    <row r="74" spans="1:9" ht="15.75">
      <c r="A74" s="15" t="s">
        <v>11</v>
      </c>
      <c r="B74" s="16">
        <f>C74+E74+G74</f>
        <v>38149</v>
      </c>
      <c r="C74" s="28">
        <v>32549</v>
      </c>
      <c r="D74" s="18">
        <f t="shared" si="11"/>
        <v>0.8532071613934834</v>
      </c>
      <c r="E74" s="28">
        <v>5600</v>
      </c>
      <c r="F74" s="18">
        <f t="shared" si="12"/>
        <v>0.14679283860651654</v>
      </c>
      <c r="G74" s="28">
        <v>0</v>
      </c>
      <c r="H74" s="18">
        <f t="shared" si="13"/>
        <v>0</v>
      </c>
      <c r="I74" s="28"/>
    </row>
    <row r="75" spans="1:9" ht="16.5" thickBot="1">
      <c r="A75" s="29" t="s">
        <v>4</v>
      </c>
      <c r="B75" s="30">
        <f>SUM(B61:B74)</f>
        <v>530397</v>
      </c>
      <c r="C75" s="31">
        <f>SUM(C61:C74)</f>
        <v>464175</v>
      </c>
      <c r="D75" s="31"/>
      <c r="E75" s="31">
        <f>SUM(E61:E74)</f>
        <v>63424</v>
      </c>
      <c r="F75" s="31"/>
      <c r="G75" s="31">
        <f>SUM(G61:G74)</f>
        <v>2798</v>
      </c>
      <c r="H75" s="31"/>
      <c r="I75" s="28"/>
    </row>
    <row r="76" spans="1:9" ht="16.5" thickBot="1">
      <c r="A76" s="32" t="s">
        <v>7</v>
      </c>
      <c r="B76" s="45">
        <f>B75/$B$75</f>
        <v>1</v>
      </c>
      <c r="C76" s="51">
        <f>C75/$B$75</f>
        <v>0.8751463526377412</v>
      </c>
      <c r="D76" s="51"/>
      <c r="E76" s="51">
        <f>E75/$B$75</f>
        <v>0.11957835357288975</v>
      </c>
      <c r="F76" s="51"/>
      <c r="G76" s="51">
        <f>G75/$B$75</f>
        <v>0.005275293789369096</v>
      </c>
      <c r="H76" s="51"/>
      <c r="I76" s="27"/>
    </row>
    <row r="77" spans="1:2" ht="9.75" customHeight="1">
      <c r="A77" s="36" t="s">
        <v>12</v>
      </c>
      <c r="B77" s="37"/>
    </row>
    <row r="78" spans="1:2" ht="9.75" customHeight="1">
      <c r="A78" s="38" t="s">
        <v>13</v>
      </c>
      <c r="B78" s="37"/>
    </row>
    <row r="79" spans="1:2" ht="9.75" customHeight="1">
      <c r="A79" s="36"/>
      <c r="B79" s="52"/>
    </row>
    <row r="80" spans="1:2" ht="9.75" customHeight="1">
      <c r="A80" s="53" t="s">
        <v>26</v>
      </c>
      <c r="B80" s="54"/>
    </row>
    <row r="81" spans="1:2" ht="9.75" customHeight="1">
      <c r="A81" s="53" t="s">
        <v>27</v>
      </c>
      <c r="B81" s="54"/>
    </row>
  </sheetData>
  <sheetProtection/>
  <mergeCells count="37">
    <mergeCell ref="C76:D76"/>
    <mergeCell ref="E76:F76"/>
    <mergeCell ref="G76:H76"/>
    <mergeCell ref="A59:A60"/>
    <mergeCell ref="B59:B60"/>
    <mergeCell ref="C59:H59"/>
    <mergeCell ref="C75:D75"/>
    <mergeCell ref="E75:F75"/>
    <mergeCell ref="G75:H75"/>
    <mergeCell ref="C49:D49"/>
    <mergeCell ref="E49:F49"/>
    <mergeCell ref="G49:H49"/>
    <mergeCell ref="I49:J49"/>
    <mergeCell ref="A56:J56"/>
    <mergeCell ref="A57:J57"/>
    <mergeCell ref="A29:J29"/>
    <mergeCell ref="A30:J30"/>
    <mergeCell ref="A32:A33"/>
    <mergeCell ref="B32:B33"/>
    <mergeCell ref="C48:D48"/>
    <mergeCell ref="E48:F48"/>
    <mergeCell ref="G48:H48"/>
    <mergeCell ref="I48:J48"/>
    <mergeCell ref="C10:E10"/>
    <mergeCell ref="C11:E11"/>
    <mergeCell ref="C22:F22"/>
    <mergeCell ref="G22:H22"/>
    <mergeCell ref="I22:J22"/>
    <mergeCell ref="C23:F23"/>
    <mergeCell ref="G23:H23"/>
    <mergeCell ref="I23:J23"/>
    <mergeCell ref="A1:J1"/>
    <mergeCell ref="A3:J3"/>
    <mergeCell ref="A4:J4"/>
    <mergeCell ref="A6:A7"/>
    <mergeCell ref="B6:B7"/>
    <mergeCell ref="C6:J6"/>
  </mergeCells>
  <printOptions horizontalCentered="1"/>
  <pageMargins left="0.7480314960629921" right="0.5905511811023623" top="0.5905511811023623" bottom="0.3149606299212598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2015-09-09T17:59:29Z</dcterms:created>
  <dcterms:modified xsi:type="dcterms:W3CDTF">2015-09-09T18:00:00Z</dcterms:modified>
  <cp:category/>
  <cp:version/>
  <cp:contentType/>
  <cp:contentStatus/>
</cp:coreProperties>
</file>