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NEA 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#REF!</definedName>
    <definedName name="A">#REF!</definedName>
    <definedName name="AB" localSheetId="0">#REF!</definedName>
    <definedName name="AB">#REF!</definedName>
    <definedName name="ABAN" localSheetId="0">#REF!</definedName>
    <definedName name="ABAN">#REF!</definedName>
    <definedName name="ABANCAY" localSheetId="0">#REF!</definedName>
    <definedName name="ABANCAY">#REF!</definedName>
    <definedName name="AMES">'[2]Base 2012'!$E$1</definedName>
    <definedName name="AÑO" localSheetId="0">#REF!</definedName>
    <definedName name="AÑO">#REF!</definedName>
    <definedName name="AÑOS" localSheetId="0">#REF!</definedName>
    <definedName name="AÑOS">#REF!</definedName>
    <definedName name="_xlnm.Print_Area" localSheetId="0">'LINEA 100'!$A$1:$Q$192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 localSheetId="0">#REF!</definedName>
    <definedName name="conocimiento_caso">#REF!</definedName>
    <definedName name="D" localSheetId="0">#REF!</definedName>
    <definedName name="D">#REF!</definedName>
    <definedName name="DE" localSheetId="0">#REF!</definedName>
    <definedName name="DE">#REF!</definedName>
    <definedName name="DEPA" localSheetId="0">#REF!</definedName>
    <definedName name="DEPA">#REF!</definedName>
    <definedName name="dia" localSheetId="0">#REF!</definedName>
    <definedName name="dia">#REF!</definedName>
    <definedName name="DIST" localSheetId="0">'[3]Casos'!#REF!</definedName>
    <definedName name="DIST">'[4]Casos'!#REF!</definedName>
    <definedName name="DISTRITO" localSheetId="0">#REF!</definedName>
    <definedName name="DISTRITO">#REF!</definedName>
    <definedName name="DPTO" localSheetId="0">#REF!</definedName>
    <definedName name="DPTO">#REF!</definedName>
    <definedName name="DR" localSheetId="0">#REF!</definedName>
    <definedName name="DR">#REF!</definedName>
    <definedName name="E" localSheetId="0">#REF!</definedName>
    <definedName name="E">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ENRO" localSheetId="0">#REF!</definedName>
    <definedName name="GENRO">#REF!</definedName>
    <definedName name="GENRO21" localSheetId="0">#REF!</definedName>
    <definedName name="GENRO21">#REF!</definedName>
    <definedName name="GGGGG">'[5]Base 2012'!$B$1</definedName>
    <definedName name="GGGGGGGGGG">'[5]Base 2012'!$D$1</definedName>
    <definedName name="GRADO" localSheetId="0">#REF!</definedName>
    <definedName name="GRADO">#REF!</definedName>
    <definedName name="HIJOS" localSheetId="0">#REF!</definedName>
    <definedName name="HIJOS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J" localSheetId="0">'[6]Casos'!#REF!</definedName>
    <definedName name="J">'[7]Casos'!#REF!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 localSheetId="0">#REF!</definedName>
    <definedName name="Marca_temporal">#REF!</definedName>
    <definedName name="MEDIDAS" localSheetId="0">#REF!</definedName>
    <definedName name="MEDIDAS">#REF!</definedName>
    <definedName name="MES" localSheetId="0">#REF!</definedName>
    <definedName name="MES">#REF!</definedName>
    <definedName name="N" localSheetId="0">#REF!</definedName>
    <definedName name="N">#REF!</definedName>
    <definedName name="NDDDSFDSF" localSheetId="0">#REF!</definedName>
    <definedName name="NDDDSFDSF">#REF!</definedName>
    <definedName name="Nro_de_oficio" localSheetId="0">#REF!</definedName>
    <definedName name="Nro_de_oficio">#REF!</definedName>
    <definedName name="PROV" localSheetId="0">#REF!</definedName>
    <definedName name="PROV">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Tabla1" localSheetId="0">#REF!</definedName>
    <definedName name="Tabla1">#REF!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XX" localSheetId="0">'[8]Casos'!#REF!</definedName>
    <definedName name="XX">'[9]Casos'!#REF!</definedName>
    <definedName name="ZONA" localSheetId="0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<sst xmlns="http://schemas.openxmlformats.org/spreadsheetml/2006/main" count="246" uniqueCount="96">
  <si>
    <t>Resumen Estadístico de las Consultas Atendidas en la Línea 100</t>
  </si>
  <si>
    <t>Periodo: Enero - Agosto 2015 (PRELIMINAR)</t>
  </si>
  <si>
    <t>I. DATOS DEL CONSULTANTE</t>
  </si>
  <si>
    <t>1. Número de Consultas Atendidas por Mes y Sexo del Consultante</t>
  </si>
  <si>
    <t xml:space="preserve">Mes </t>
  </si>
  <si>
    <t>Total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</si>
  <si>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</si>
  <si>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</si>
  <si>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</si>
  <si>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</si>
  <si>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</si>
  <si>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</si>
  <si>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</si>
  <si>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</si>
  <si>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</si>
  <si>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 (*)</t>
  </si>
  <si>
    <t>Set</t>
  </si>
  <si>
    <t>Oct</t>
  </si>
  <si>
    <t>Nov</t>
  </si>
  <si>
    <t>Dic</t>
  </si>
  <si>
    <t>%</t>
  </si>
  <si>
    <t>(*) Cambio de sistema de información - SIRVFS</t>
  </si>
  <si>
    <t>2. Número de Consultas Atendidas por Mes y Grupo de Edad del Consultante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</si>
  <si>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</si>
  <si>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</si>
  <si>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</si>
  <si>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</si>
  <si>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</si>
  <si>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</si>
  <si>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</si>
  <si>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</si>
  <si>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Sin datos</t>
  </si>
  <si>
    <t>II. DATOS DE LA VÍCTIMA</t>
  </si>
  <si>
    <t>1. Número de Consultas Atendidas por Mes y Sexo de la Víctima</t>
  </si>
  <si>
    <t>2. Número de Consultas Atendidas por Mes y Grupo de Edad de la Víctima</t>
  </si>
  <si>
    <t>III. DATOS DEL AGRESOR</t>
  </si>
  <si>
    <t>1. Número de Consultas Atendidas por Mes y Sexo del Agresor</t>
  </si>
  <si>
    <t>2. Número de Consultas Atendidas por Mes y Grupo de Edad del Agresor</t>
  </si>
  <si>
    <t>3. Número de consultas atendidas, según vínculo entre el agresor y la víctima</t>
  </si>
  <si>
    <t>Ago</t>
  </si>
  <si>
    <t>Cónyuge / Conviviente</t>
  </si>
  <si>
    <t>ExCónyuges / ExConvivientes</t>
  </si>
  <si>
    <t>Hijo(a)</t>
  </si>
  <si>
    <t>Tio(a)</t>
  </si>
  <si>
    <t>Otro familiar</t>
  </si>
  <si>
    <t>Vecino(a)/amigo(a)</t>
  </si>
  <si>
    <t>Otro</t>
  </si>
  <si>
    <t>Abuelo(a)</t>
  </si>
  <si>
    <t>Hermano(a)</t>
  </si>
  <si>
    <t>Padre/Madre</t>
  </si>
  <si>
    <t>Padrastro/Madrastra</t>
  </si>
  <si>
    <t>Compañero(a)/Profesor(a)</t>
  </si>
  <si>
    <t>Sin dato</t>
  </si>
  <si>
    <t>IV. DATOS DE LA CONSULTA</t>
  </si>
  <si>
    <t>1. Número de Consultas atendidas, según motivo</t>
  </si>
  <si>
    <t>Motivo de Consulta</t>
  </si>
  <si>
    <t>Abandono</t>
  </si>
  <si>
    <t>Negligencia</t>
  </si>
  <si>
    <t>Otras Consultas</t>
  </si>
  <si>
    <t>Violencia Física</t>
  </si>
  <si>
    <t>Trata de Personas</t>
  </si>
  <si>
    <t>Sustracción o Rapto</t>
  </si>
  <si>
    <t>Violencia Psicológica</t>
  </si>
  <si>
    <t>Violencia/Abuso Sexual</t>
  </si>
  <si>
    <t>Acoso Sexual (Centro Laboral)</t>
  </si>
  <si>
    <t>Explotación Sexual Comercial Infantil</t>
  </si>
  <si>
    <t>Explotación Laboral/Trabajos de Alto Riesgo</t>
  </si>
  <si>
    <t>2. Número de Consultas Atendidas por Región y Mes</t>
  </si>
  <si>
    <t xml:space="preserve">Regiones \ Mes 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</si>
  <si>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</si>
  <si>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</si>
  <si>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</si>
  <si>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</si>
  <si>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</si>
  <si>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</si>
  <si>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</si>
  <si>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</si>
  <si>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</si>
  <si>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</si>
  <si>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</si>
  <si>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</si>
  <si>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</si>
  <si>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</si>
  <si>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</si>
  <si>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</si>
  <si>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</si>
  <si>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</si>
  <si>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</si>
  <si>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</si>
  <si>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</si>
  <si>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</si>
  <si>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</si>
  <si>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</si>
  <si>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</si>
  <si>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Fuente: Sistema de Registro de Consultas de Linea 100</t>
  </si>
  <si>
    <t>Elaboración: Unidad de Generación de Información y Gestión del Conocimiento - PNCVFS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</si>
</sst>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2"/>
      <color indexed="8"/>
      <name val="Arial"/>
      <family val="2"/>
    </font>
    <font>
      <sz val="20"/>
      <name val="Arial"/>
      <family val="2"/>
    </font>
    <font>
      <b/>
      <sz val="16"/>
      <color indexed="6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.75"/>
      <color indexed="8"/>
      <name val="Calibri"/>
      <family val="0"/>
    </font>
    <font>
      <b/>
      <sz val="9.2"/>
      <color indexed="8"/>
      <name val="Calibri"/>
      <family val="0"/>
    </font>
    <font>
      <sz val="8"/>
      <color indexed="8"/>
      <name val="Arial"/>
      <family val="0"/>
    </font>
    <font>
      <sz val="9"/>
      <color indexed="12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8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Arial"/>
      <family val="2"/>
    </font>
    <font>
      <b/>
      <sz val="16"/>
      <color rgb="FFC0000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18" fillId="33" borderId="0" xfId="52" applyFont="1" applyFill="1" applyAlignment="1">
      <alignment vertical="center"/>
      <protection/>
    </xf>
    <xf numFmtId="0" fontId="55" fillId="0" borderId="0" xfId="52" applyFont="1" applyFill="1" applyAlignment="1">
      <alignment horizontal="center" vertical="center"/>
      <protection/>
    </xf>
    <xf numFmtId="0" fontId="20" fillId="34" borderId="0" xfId="52" applyFont="1" applyFill="1" applyAlignment="1">
      <alignment vertical="center"/>
      <protection/>
    </xf>
    <xf numFmtId="49" fontId="56" fillId="33" borderId="0" xfId="52" applyNumberFormat="1" applyFont="1" applyFill="1" applyAlignment="1">
      <alignment horizontal="center" vertical="center"/>
      <protection/>
    </xf>
    <xf numFmtId="0" fontId="18" fillId="34" borderId="0" xfId="52" applyFill="1" applyAlignment="1">
      <alignment vertical="center"/>
      <protection/>
    </xf>
    <xf numFmtId="0" fontId="22" fillId="34" borderId="0" xfId="52" applyFont="1" applyFill="1" applyAlignment="1">
      <alignment vertical="center"/>
      <protection/>
    </xf>
    <xf numFmtId="0" fontId="57" fillId="35" borderId="10" xfId="52" applyFont="1" applyFill="1" applyBorder="1" applyAlignment="1">
      <alignment horizontal="left" vertical="center"/>
      <protection/>
    </xf>
    <xf numFmtId="0" fontId="57" fillId="35" borderId="11" xfId="52" applyFont="1" applyFill="1" applyBorder="1" applyAlignment="1">
      <alignment horizontal="left" vertical="center"/>
      <protection/>
    </xf>
    <xf numFmtId="0" fontId="57" fillId="35" borderId="12" xfId="52" applyFont="1" applyFill="1" applyBorder="1" applyAlignment="1">
      <alignment horizontal="left" vertical="center"/>
      <protection/>
    </xf>
    <xf numFmtId="0" fontId="58" fillId="0" borderId="0" xfId="52" applyFont="1" applyFill="1" applyBorder="1" applyAlignment="1">
      <alignment horizontal="left" vertical="center"/>
      <protection/>
    </xf>
    <xf numFmtId="0" fontId="25" fillId="15" borderId="0" xfId="52" applyFont="1" applyFill="1" applyBorder="1" applyAlignment="1">
      <alignment horizontal="left" vertical="center"/>
      <protection/>
    </xf>
    <xf numFmtId="0" fontId="25" fillId="15" borderId="0" xfId="52" applyFont="1" applyFill="1" applyBorder="1" applyAlignment="1">
      <alignment horizontal="center" vertical="center"/>
      <protection/>
    </xf>
    <xf numFmtId="0" fontId="26" fillId="34" borderId="0" xfId="52" applyFont="1" applyFill="1" applyBorder="1" applyAlignment="1">
      <alignment vertical="center"/>
      <protection/>
    </xf>
    <xf numFmtId="3" fontId="26" fillId="34" borderId="0" xfId="52" applyNumberFormat="1" applyFont="1" applyFill="1" applyBorder="1" applyAlignment="1">
      <alignment horizontal="center" vertical="center"/>
      <protection/>
    </xf>
    <xf numFmtId="0" fontId="26" fillId="3" borderId="0" xfId="52" applyFont="1" applyFill="1" applyBorder="1" applyAlignment="1">
      <alignment vertical="center"/>
      <protection/>
    </xf>
    <xf numFmtId="3" fontId="26" fillId="3" borderId="0" xfId="52" applyNumberFormat="1" applyFont="1" applyFill="1" applyBorder="1" applyAlignment="1">
      <alignment horizontal="center" vertical="center"/>
      <protection/>
    </xf>
    <xf numFmtId="3" fontId="26" fillId="33" borderId="0" xfId="52" applyNumberFormat="1" applyFont="1" applyFill="1" applyBorder="1" applyAlignment="1">
      <alignment horizontal="center" vertical="center"/>
      <protection/>
    </xf>
    <xf numFmtId="0" fontId="25" fillId="15" borderId="0" xfId="52" applyFont="1" applyFill="1" applyBorder="1" applyAlignment="1">
      <alignment vertical="center"/>
      <protection/>
    </xf>
    <xf numFmtId="3" fontId="25" fillId="15" borderId="0" xfId="52" applyNumberFormat="1" applyFont="1" applyFill="1" applyBorder="1" applyAlignment="1">
      <alignment horizontal="center" vertical="center"/>
      <protection/>
    </xf>
    <xf numFmtId="0" fontId="25" fillId="9" borderId="0" xfId="52" applyFont="1" applyFill="1" applyBorder="1" applyAlignment="1">
      <alignment vertical="center"/>
      <protection/>
    </xf>
    <xf numFmtId="9" fontId="25" fillId="9" borderId="0" xfId="55" applyFont="1" applyFill="1" applyBorder="1" applyAlignment="1">
      <alignment horizontal="center" vertical="center"/>
    </xf>
    <xf numFmtId="0" fontId="18" fillId="33" borderId="0" xfId="52" applyFill="1" applyAlignment="1">
      <alignment horizontal="left" vertical="center"/>
      <protection/>
    </xf>
    <xf numFmtId="9" fontId="25" fillId="33" borderId="0" xfId="55" applyFont="1" applyFill="1" applyBorder="1" applyAlignment="1">
      <alignment horizontal="center" vertical="center"/>
    </xf>
    <xf numFmtId="0" fontId="27" fillId="34" borderId="0" xfId="52" applyFont="1" applyFill="1" applyAlignment="1">
      <alignment vertical="center"/>
      <protection/>
    </xf>
    <xf numFmtId="0" fontId="27" fillId="34" borderId="0" xfId="52" applyFont="1" applyFill="1" applyAlignment="1">
      <alignment horizontal="left" vertical="center"/>
      <protection/>
    </xf>
    <xf numFmtId="0" fontId="25" fillId="15" borderId="0" xfId="52" applyFont="1" applyFill="1" applyBorder="1" applyAlignment="1">
      <alignment horizontal="left" vertical="center"/>
      <protection/>
    </xf>
    <xf numFmtId="0" fontId="26" fillId="34" borderId="0" xfId="52" applyFont="1" applyFill="1" applyBorder="1" applyAlignment="1">
      <alignment horizontal="left" vertical="center"/>
      <protection/>
    </xf>
    <xf numFmtId="0" fontId="26" fillId="3" borderId="0" xfId="52" applyFont="1" applyFill="1" applyBorder="1" applyAlignment="1">
      <alignment horizontal="left" vertical="center"/>
      <protection/>
    </xf>
    <xf numFmtId="0" fontId="18" fillId="33" borderId="0" xfId="52" applyFill="1" applyAlignment="1">
      <alignment vertical="center"/>
      <protection/>
    </xf>
    <xf numFmtId="0" fontId="25" fillId="33" borderId="0" xfId="52" applyFont="1" applyFill="1" applyBorder="1" applyAlignment="1">
      <alignment horizontal="left" vertical="center"/>
      <protection/>
    </xf>
    <xf numFmtId="3" fontId="25" fillId="33" borderId="0" xfId="52" applyNumberFormat="1" applyFont="1" applyFill="1" applyBorder="1" applyAlignment="1">
      <alignment horizontal="center" vertical="center"/>
      <protection/>
    </xf>
    <xf numFmtId="0" fontId="25" fillId="34" borderId="0" xfId="52" applyFont="1" applyFill="1" applyBorder="1" applyAlignment="1">
      <alignment vertical="center"/>
      <protection/>
    </xf>
    <xf numFmtId="3" fontId="25" fillId="34" borderId="0" xfId="52" applyNumberFormat="1" applyFont="1" applyFill="1" applyBorder="1" applyAlignment="1">
      <alignment horizontal="center" vertical="center"/>
      <protection/>
    </xf>
    <xf numFmtId="9" fontId="25" fillId="34" borderId="0" xfId="55" applyFont="1" applyFill="1" applyBorder="1" applyAlignment="1">
      <alignment horizontal="center" vertical="center"/>
    </xf>
    <xf numFmtId="0" fontId="25" fillId="15" borderId="0" xfId="52" applyFont="1" applyFill="1" applyBorder="1" applyAlignment="1">
      <alignment horizontal="left" vertical="center" wrapText="1"/>
      <protection/>
    </xf>
    <xf numFmtId="0" fontId="26" fillId="34" borderId="0" xfId="52" applyFont="1" applyFill="1" applyBorder="1" applyAlignment="1">
      <alignment horizontal="left" vertical="center" wrapText="1"/>
      <protection/>
    </xf>
    <xf numFmtId="0" fontId="26" fillId="3" borderId="0" xfId="52" applyFont="1" applyFill="1" applyBorder="1" applyAlignment="1">
      <alignment horizontal="left" vertical="center" wrapText="1"/>
      <protection/>
    </xf>
    <xf numFmtId="0" fontId="25" fillId="15" borderId="0" xfId="52" applyFont="1" applyFill="1" applyBorder="1" applyAlignment="1">
      <alignment horizontal="center" vertical="center"/>
      <protection/>
    </xf>
    <xf numFmtId="0" fontId="26" fillId="34" borderId="0" xfId="52" applyFont="1" applyFill="1" applyBorder="1" applyAlignment="1">
      <alignment horizontal="left" vertical="center" indent="2"/>
      <protection/>
    </xf>
    <xf numFmtId="0" fontId="26" fillId="3" borderId="0" xfId="52" applyFont="1" applyFill="1" applyBorder="1" applyAlignment="1">
      <alignment horizontal="left" vertical="center" indent="2"/>
      <protection/>
    </xf>
    <xf numFmtId="0" fontId="18" fillId="34" borderId="0" xfId="52" applyFont="1" applyFill="1" applyAlignment="1">
      <alignment vertical="center"/>
      <protection/>
    </xf>
    <xf numFmtId="0" fontId="28" fillId="34" borderId="0" xfId="52" applyFont="1" applyFill="1" applyAlignment="1">
      <alignment horizontal="right" vertical="center"/>
      <protection/>
    </xf>
    <xf numFmtId="14" fontId="28" fillId="34" borderId="0" xfId="52" applyNumberFormat="1" applyFont="1" applyFill="1" applyAlignment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Consultantes, según sexo y mes</a:t>
            </a:r>
          </a:p>
        </c:rich>
      </c:tx>
      <c:layout>
        <c:manualLayout>
          <c:xMode val="factor"/>
          <c:yMode val="factor"/>
          <c:x val="-0.078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7925"/>
          <c:w val="0.9625"/>
          <c:h val="0.80325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'LINEA 100'!$B$12:$B$23</c:f>
              <c:strCache/>
            </c:strRef>
          </c:cat>
          <c:val>
            <c:numRef>
              <c:f>'LINEA 100'!$D$12:$D$23</c:f>
              <c:numCache/>
            </c:numRef>
          </c:val>
        </c:ser>
        <c:ser>
          <c:idx val="1"/>
          <c:order val="1"/>
          <c:tx>
            <c:v>Masculino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'LINEA 100'!$B$12:$B$23</c:f>
              <c:strCache/>
            </c:strRef>
          </c:cat>
          <c:val>
            <c:numRef>
              <c:f>'LINEA 100'!$E$12:$E$23</c:f>
              <c:numCache/>
            </c:numRef>
          </c:val>
        </c:ser>
        <c:overlap val="100"/>
        <c:axId val="37126995"/>
        <c:axId val="65707500"/>
      </c:barChart>
      <c:catAx>
        <c:axId val="371269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707500"/>
        <c:crosses val="autoZero"/>
        <c:auto val="1"/>
        <c:lblOffset val="100"/>
        <c:tickLblSkip val="1"/>
        <c:noMultiLvlLbl val="0"/>
      </c:catAx>
      <c:valAx>
        <c:axId val="65707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126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475"/>
          <c:y val="0.10725"/>
          <c:w val="0.472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de consultantes por sexo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75"/>
          <c:y val="0.3305"/>
          <c:w val="0.39925"/>
          <c:h val="0.3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'LINEA 100'!$D$11:$E$11</c:f>
              <c:strCache/>
            </c:strRef>
          </c:cat>
          <c:val>
            <c:numRef>
              <c:f>'LINEA 100'!$D$24:$E$24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Grupos de edad de los consultantes</a:t>
            </a:r>
          </a:p>
        </c:rich>
      </c:tx>
      <c:layout>
        <c:manualLayout>
          <c:xMode val="factor"/>
          <c:yMode val="factor"/>
          <c:x val="-0.039"/>
          <c:y val="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095"/>
          <c:w val="0.89925"/>
          <c:h val="0.87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2E75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'LINEA 100'!$D$29:$L$29</c:f>
              <c:strCache/>
            </c:strRef>
          </c:cat>
          <c:val>
            <c:numRef>
              <c:f>'LINEA 100'!$D$42:$L$42</c:f>
              <c:numCache/>
            </c:numRef>
          </c:val>
        </c:ser>
        <c:overlap val="100"/>
        <c:axId val="54496589"/>
        <c:axId val="20707254"/>
      </c:barChart>
      <c:catAx>
        <c:axId val="54496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07254"/>
        <c:crosses val="autoZero"/>
        <c:auto val="1"/>
        <c:lblOffset val="100"/>
        <c:tickLblSkip val="1"/>
        <c:noMultiLvlLbl val="0"/>
      </c:catAx>
      <c:valAx>
        <c:axId val="207072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6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Víctimas, segun sexo y mes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8975"/>
          <c:w val="0.9675"/>
          <c:h val="0.77175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'LINEA 100'!$B$51:$B$62</c:f>
              <c:strCache/>
            </c:strRef>
          </c:cat>
          <c:val>
            <c:numRef>
              <c:f>'LINEA 100'!$D$51:$D$62</c:f>
              <c:numCache/>
            </c:numRef>
          </c:val>
        </c:ser>
        <c:ser>
          <c:idx val="1"/>
          <c:order val="1"/>
          <c:tx>
            <c:strRef>
              <c:f>'LINEA 100'!$E$50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'LINEA 100'!$B$51:$B$62</c:f>
              <c:strCache/>
            </c:strRef>
          </c:cat>
          <c:val>
            <c:numRef>
              <c:f>'LINEA 100'!$E$51:$E$62</c:f>
              <c:numCache/>
            </c:numRef>
          </c:val>
        </c:ser>
        <c:overlap val="100"/>
        <c:axId val="52147559"/>
        <c:axId val="66674848"/>
      </c:barChart>
      <c:catAx>
        <c:axId val="521475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674848"/>
        <c:crosses val="autoZero"/>
        <c:auto val="1"/>
        <c:lblOffset val="100"/>
        <c:tickLblSkip val="1"/>
        <c:noMultiLvlLbl val="0"/>
      </c:catAx>
      <c:valAx>
        <c:axId val="66674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47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0995"/>
          <c:w val="0.4332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de víctimas por sexo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75"/>
          <c:y val="0.33175"/>
          <c:w val="0.39875"/>
          <c:h val="0.39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'LINEA 100'!$D$50:$F$50</c:f>
              <c:strCache/>
            </c:strRef>
          </c:cat>
          <c:val>
            <c:numRef>
              <c:f>'LINEA 100'!$D$63:$F$63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Grupos de edad de las víctimas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0825"/>
          <c:w val="0.88625"/>
          <c:h val="0.88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2E75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'LINEA 100'!$D$69:$L$69</c:f>
              <c:strCache/>
            </c:strRef>
          </c:cat>
          <c:val>
            <c:numRef>
              <c:f>'LINEA 100'!$D$82:$L$82</c:f>
              <c:numCache/>
            </c:numRef>
          </c:val>
        </c:ser>
        <c:overlap val="100"/>
        <c:axId val="63202721"/>
        <c:axId val="31953578"/>
      </c:barChart>
      <c:catAx>
        <c:axId val="63202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Agresores, segun sexo y mes</a:t>
            </a:r>
          </a:p>
        </c:rich>
      </c:tx>
      <c:layout>
        <c:manualLayout>
          <c:xMode val="factor"/>
          <c:yMode val="factor"/>
          <c:x val="-0.077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212"/>
          <c:w val="0.96975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'LINEA 100'!$D$89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'LINEA 100'!$B$90:$B$101</c:f>
              <c:strCache/>
            </c:strRef>
          </c:cat>
          <c:val>
            <c:numRef>
              <c:f>'LINEA 100'!$D$90:$D$101</c:f>
              <c:numCache/>
            </c:numRef>
          </c:val>
        </c:ser>
        <c:ser>
          <c:idx val="1"/>
          <c:order val="1"/>
          <c:tx>
            <c:strRef>
              <c:f>'LINEA 100'!$E$89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'LINEA 100'!$B$90:$B$101</c:f>
              <c:strCache/>
            </c:strRef>
          </c:cat>
          <c:val>
            <c:numRef>
              <c:f>'LINEA 100'!$E$90:$E$101</c:f>
              <c:numCache/>
            </c:numRef>
          </c:val>
        </c:ser>
        <c:overlap val="100"/>
        <c:axId val="19146747"/>
        <c:axId val="38102996"/>
      </c:barChart>
      <c:catAx>
        <c:axId val="191467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102996"/>
        <c:crosses val="autoZero"/>
        <c:auto val="1"/>
        <c:lblOffset val="100"/>
        <c:tickLblSkip val="1"/>
        <c:noMultiLvlLbl val="0"/>
      </c:catAx>
      <c:valAx>
        <c:axId val="38102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146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25"/>
          <c:y val="0.11775"/>
          <c:w val="0.434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de agresores por sexo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75"/>
          <c:y val="0.3305"/>
          <c:w val="0.399"/>
          <c:h val="0.3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'LINEA 100'!$D$89:$F$89</c:f>
              <c:strCache/>
            </c:strRef>
          </c:cat>
          <c:val>
            <c:numRef>
              <c:f>'LINEA 100'!$D$102:$F$102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Grupos de edad de los Agresores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1"/>
          <c:w val="0.93"/>
          <c:h val="0.882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2E75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'LINEA 100'!$D$107:$L$107</c:f>
              <c:strCache/>
            </c:strRef>
          </c:cat>
          <c:val>
            <c:numRef>
              <c:f>'LINEA 100'!$D$120:$L$120</c:f>
              <c:numCache/>
            </c:numRef>
          </c:val>
        </c:ser>
        <c:overlap val="100"/>
        <c:axId val="7382645"/>
        <c:axId val="66443806"/>
      </c:barChart>
      <c:catAx>
        <c:axId val="7382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43806"/>
        <c:crosses val="autoZero"/>
        <c:auto val="1"/>
        <c:lblOffset val="100"/>
        <c:tickLblSkip val="1"/>
        <c:noMultiLvlLbl val="0"/>
      </c:catAx>
      <c:valAx>
        <c:axId val="664438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2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0.28125</cdr:y>
    </cdr:from>
    <cdr:to>
      <cdr:x>0.103</cdr:x>
      <cdr:y>0.28125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" y="9620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0.713</cdr:x>
      <cdr:y>0.536</cdr:y>
    </cdr:from>
    <cdr:to>
      <cdr:x>0.713</cdr:x>
      <cdr:y>0.536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743200" y="18288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0.2855</cdr:y>
    </cdr:from>
    <cdr:to>
      <cdr:x>0.14675</cdr:x>
      <cdr:y>0.493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71550"/>
          <a:ext cx="561975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0.84275</cdr:x>
      <cdr:y>0.645</cdr:y>
    </cdr:from>
    <cdr:to>
      <cdr:x>0.98675</cdr:x>
      <cdr:y>0.8655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238500" y="2209800"/>
          <a:ext cx="552450" cy="752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0.10275</cdr:x>
      <cdr:y>0.28225</cdr:y>
    </cdr:from>
    <cdr:to>
      <cdr:x>0.10275</cdr:x>
      <cdr:y>0.28225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11715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0.71325</cdr:x>
      <cdr:y>0.53575</cdr:y>
    </cdr:from>
    <cdr:to>
      <cdr:x>0.71325</cdr:x>
      <cdr:y>0.53575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686050" y="22193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0.28125</cdr:y>
    </cdr:from>
    <cdr:to>
      <cdr:x>0.10325</cdr:x>
      <cdr:y>0.28125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0050" y="9810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0.713</cdr:x>
      <cdr:y>0.536</cdr:y>
    </cdr:from>
    <cdr:to>
      <cdr:x>0.713</cdr:x>
      <cdr:y>0.536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781300" y="18669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9525</xdr:rowOff>
    </xdr:from>
    <xdr:to>
      <xdr:col>12</xdr:col>
      <xdr:colOff>171450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4076700" y="2000250"/>
        <a:ext cx="65246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228600</xdr:colOff>
      <xdr:row>8</xdr:row>
      <xdr:rowOff>238125</xdr:rowOff>
    </xdr:from>
    <xdr:to>
      <xdr:col>16</xdr:col>
      <xdr:colOff>704850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10658475" y="1990725"/>
        <a:ext cx="38481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714375</xdr:colOff>
      <xdr:row>27</xdr:row>
      <xdr:rowOff>0</xdr:rowOff>
    </xdr:from>
    <xdr:to>
      <xdr:col>17</xdr:col>
      <xdr:colOff>0</xdr:colOff>
      <xdr:row>45</xdr:row>
      <xdr:rowOff>47625</xdr:rowOff>
    </xdr:to>
    <xdr:graphicFrame>
      <xdr:nvGraphicFramePr>
        <xdr:cNvPr id="3" name="13 Gráfico"/>
        <xdr:cNvGraphicFramePr/>
      </xdr:nvGraphicFramePr>
      <xdr:xfrm>
        <a:off x="10172700" y="5715000"/>
        <a:ext cx="44958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638175</xdr:colOff>
      <xdr:row>48</xdr:row>
      <xdr:rowOff>114300</xdr:rowOff>
    </xdr:from>
    <xdr:to>
      <xdr:col>12</xdr:col>
      <xdr:colOff>400050</xdr:colOff>
      <xdr:row>66</xdr:row>
      <xdr:rowOff>95250</xdr:rowOff>
    </xdr:to>
    <xdr:graphicFrame>
      <xdr:nvGraphicFramePr>
        <xdr:cNvPr id="4" name="Chart 1"/>
        <xdr:cNvGraphicFramePr/>
      </xdr:nvGraphicFramePr>
      <xdr:xfrm>
        <a:off x="4476750" y="10553700"/>
        <a:ext cx="6353175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466725</xdr:colOff>
      <xdr:row>48</xdr:row>
      <xdr:rowOff>19050</xdr:rowOff>
    </xdr:from>
    <xdr:to>
      <xdr:col>17</xdr:col>
      <xdr:colOff>0</xdr:colOff>
      <xdr:row>65</xdr:row>
      <xdr:rowOff>142875</xdr:rowOff>
    </xdr:to>
    <xdr:graphicFrame>
      <xdr:nvGraphicFramePr>
        <xdr:cNvPr id="5" name="Chart 2"/>
        <xdr:cNvGraphicFramePr/>
      </xdr:nvGraphicFramePr>
      <xdr:xfrm>
        <a:off x="10896600" y="10458450"/>
        <a:ext cx="3771900" cy="4152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581025</xdr:colOff>
      <xdr:row>66</xdr:row>
      <xdr:rowOff>314325</xdr:rowOff>
    </xdr:from>
    <xdr:to>
      <xdr:col>17</xdr:col>
      <xdr:colOff>0</xdr:colOff>
      <xdr:row>84</xdr:row>
      <xdr:rowOff>0</xdr:rowOff>
    </xdr:to>
    <xdr:graphicFrame>
      <xdr:nvGraphicFramePr>
        <xdr:cNvPr id="6" name="21 Gráfico"/>
        <xdr:cNvGraphicFramePr/>
      </xdr:nvGraphicFramePr>
      <xdr:xfrm>
        <a:off x="10039350" y="14973300"/>
        <a:ext cx="4629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66675</xdr:colOff>
      <xdr:row>87</xdr:row>
      <xdr:rowOff>9525</xdr:rowOff>
    </xdr:from>
    <xdr:to>
      <xdr:col>12</xdr:col>
      <xdr:colOff>447675</xdr:colOff>
      <xdr:row>104</xdr:row>
      <xdr:rowOff>0</xdr:rowOff>
    </xdr:to>
    <xdr:graphicFrame>
      <xdr:nvGraphicFramePr>
        <xdr:cNvPr id="7" name="Chart 1"/>
        <xdr:cNvGraphicFramePr/>
      </xdr:nvGraphicFramePr>
      <xdr:xfrm>
        <a:off x="4667250" y="19316700"/>
        <a:ext cx="621030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333375</xdr:colOff>
      <xdr:row>87</xdr:row>
      <xdr:rowOff>76200</xdr:rowOff>
    </xdr:from>
    <xdr:to>
      <xdr:col>17</xdr:col>
      <xdr:colOff>0</xdr:colOff>
      <xdr:row>104</xdr:row>
      <xdr:rowOff>0</xdr:rowOff>
    </xdr:to>
    <xdr:graphicFrame>
      <xdr:nvGraphicFramePr>
        <xdr:cNvPr id="8" name="Chart 2"/>
        <xdr:cNvGraphicFramePr/>
      </xdr:nvGraphicFramePr>
      <xdr:xfrm>
        <a:off x="10763250" y="19383375"/>
        <a:ext cx="390525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104</xdr:row>
      <xdr:rowOff>247650</xdr:rowOff>
    </xdr:from>
    <xdr:to>
      <xdr:col>16</xdr:col>
      <xdr:colOff>609600</xdr:colOff>
      <xdr:row>122</xdr:row>
      <xdr:rowOff>9525</xdr:rowOff>
    </xdr:to>
    <xdr:graphicFrame>
      <xdr:nvGraphicFramePr>
        <xdr:cNvPr id="9" name="24 Gráfico"/>
        <xdr:cNvGraphicFramePr/>
      </xdr:nvGraphicFramePr>
      <xdr:xfrm>
        <a:off x="10429875" y="23126700"/>
        <a:ext cx="3981450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38100</xdr:colOff>
      <xdr:row>0</xdr:row>
      <xdr:rowOff>57150</xdr:rowOff>
    </xdr:from>
    <xdr:to>
      <xdr:col>4</xdr:col>
      <xdr:colOff>285750</xdr:colOff>
      <xdr:row>3</xdr:row>
      <xdr:rowOff>9525</xdr:rowOff>
    </xdr:to>
    <xdr:pic>
      <xdr:nvPicPr>
        <xdr:cNvPr id="10" name="5 Imagen" descr="logoMIMP "/>
        <xdr:cNvPicPr preferRelativeResize="1">
          <a:picLocks noChangeAspect="1"/>
        </xdr:cNvPicPr>
      </xdr:nvPicPr>
      <xdr:blipFill>
        <a:blip r:embed="rId10"/>
        <a:srcRect r="2931"/>
        <a:stretch>
          <a:fillRect/>
        </a:stretch>
      </xdr:blipFill>
      <xdr:spPr>
        <a:xfrm>
          <a:off x="180975" y="57150"/>
          <a:ext cx="3019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leny_Llanos\UGIGC\Carpeta%20Magica\2015\AGOSTO\BE%20Agosto%202015\V.%20Resumenes%20Registros\5.1%20Resumenes%20Estadistic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admin\CONFIG~1\Temp\NUEVO%20CONSOLIDADO%20LINEA%20100%20EN%20ACCION%202012-tablamaestr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~1.PNC\AppData\Local\Temp\CAI%20BRE&#209;A%20Y%20OT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LANO~1.PNC\AppData\Local\Temp\CAI%20BRE&#209;A%20Y%20OT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s\AppData\Local\Temp\NUEVO%20CONSOLIDADO%20LINEA%20100%20EN%20ACCION%202012-tablamaestra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diaz.PNCVFS\Downloads\ESTAD&#205;STICAS%202012\CAI%20-%20Casos%20y%20Atenciones%202011%20DICIEMBR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diaz.PNCVFS\Downloads\ESTAD&#205;STICAS%202012\CAI%20-%20Casos%20y%20Atenciones%202011%20DICIEMBR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~1.PNC\AppData\Local\Temp\CAI%20CARMEN%20DE%20LA%20LEGUA%202014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LANO~1.PNC\AppData\Local\Temp\CAI%20CARMEN%20DE%20LA%20LEGUA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A 100"/>
      <sheetName val="FEMINICIDIO"/>
      <sheetName val="EVENTOS"/>
      <sheetName val="CHAT 100 Y REDES SOCIALES"/>
      <sheetName val="CAI"/>
      <sheetName val="RITA"/>
      <sheetName val="SAU"/>
    </sheetNames>
    <sheetDataSet>
      <sheetData sheetId="0">
        <row r="11">
          <cell r="D11" t="str">
            <v>Femenino</v>
          </cell>
          <cell r="E11" t="str">
            <v>Masculino</v>
          </cell>
        </row>
        <row r="12">
          <cell r="B12" t="str">
            <v>Ene</v>
          </cell>
          <cell r="D12">
            <v>3223</v>
          </cell>
          <cell r="E12">
            <v>397</v>
          </cell>
        </row>
        <row r="13">
          <cell r="B13" t="str">
            <v>Feb</v>
          </cell>
          <cell r="D13">
            <v>3914</v>
          </cell>
          <cell r="E13">
            <v>579</v>
          </cell>
        </row>
        <row r="14">
          <cell r="B14" t="str">
            <v>Mar</v>
          </cell>
          <cell r="D14">
            <v>3850</v>
          </cell>
          <cell r="E14">
            <v>547</v>
          </cell>
        </row>
        <row r="15">
          <cell r="B15" t="str">
            <v>Abr</v>
          </cell>
          <cell r="D15">
            <v>2917</v>
          </cell>
          <cell r="E15">
            <v>404</v>
          </cell>
        </row>
        <row r="16">
          <cell r="B16" t="str">
            <v>May</v>
          </cell>
          <cell r="D16">
            <v>2732</v>
          </cell>
          <cell r="E16">
            <v>386</v>
          </cell>
        </row>
        <row r="17">
          <cell r="B17" t="str">
            <v>Jun</v>
          </cell>
          <cell r="D17">
            <v>2685</v>
          </cell>
          <cell r="E17">
            <v>442</v>
          </cell>
        </row>
        <row r="18">
          <cell r="B18" t="str">
            <v>Jul</v>
          </cell>
          <cell r="D18">
            <v>2832</v>
          </cell>
          <cell r="E18">
            <v>397</v>
          </cell>
        </row>
        <row r="19">
          <cell r="B19" t="str">
            <v>Ago (*)</v>
          </cell>
          <cell r="D19">
            <v>1949</v>
          </cell>
          <cell r="E19">
            <v>275</v>
          </cell>
        </row>
        <row r="20">
          <cell r="B20" t="str">
            <v>Set</v>
          </cell>
        </row>
        <row r="21">
          <cell r="B21" t="str">
            <v>Oct</v>
          </cell>
        </row>
        <row r="22">
          <cell r="B22" t="str">
            <v>Nov</v>
          </cell>
        </row>
        <row r="23">
          <cell r="B23" t="str">
            <v>Dic</v>
          </cell>
        </row>
        <row r="24">
          <cell r="D24">
            <v>24102</v>
          </cell>
          <cell r="E24">
            <v>3427</v>
          </cell>
        </row>
        <row r="29">
          <cell r="D29" t="str">
            <v>0-5 años</v>
          </cell>
          <cell r="E29" t="str">
            <v>6-11 años</v>
          </cell>
          <cell r="F29" t="str">
            <v>12-17 años</v>
          </cell>
          <cell r="G29" t="str">
            <v>18-25 años</v>
          </cell>
          <cell r="H29" t="str">
            <v>26-35 años</v>
          </cell>
          <cell r="I29" t="str">
            <v>36-45 años</v>
          </cell>
          <cell r="J29" t="str">
            <v>46-59 años</v>
          </cell>
          <cell r="K29" t="str">
            <v>60 + años</v>
          </cell>
          <cell r="L29" t="str">
            <v>Sin datos</v>
          </cell>
        </row>
        <row r="42">
          <cell r="D42">
            <v>10</v>
          </cell>
          <cell r="E42">
            <v>43</v>
          </cell>
          <cell r="F42">
            <v>646</v>
          </cell>
          <cell r="G42">
            <v>4673</v>
          </cell>
          <cell r="H42">
            <v>9894</v>
          </cell>
          <cell r="I42">
            <v>7561</v>
          </cell>
          <cell r="J42">
            <v>3857</v>
          </cell>
          <cell r="K42">
            <v>845</v>
          </cell>
          <cell r="L42">
            <v>0</v>
          </cell>
        </row>
        <row r="50">
          <cell r="D50" t="str">
            <v>Femenino</v>
          </cell>
          <cell r="E50" t="str">
            <v>Masculino</v>
          </cell>
        </row>
        <row r="51">
          <cell r="B51" t="str">
            <v>Ene</v>
          </cell>
          <cell r="D51">
            <v>2886</v>
          </cell>
          <cell r="E51">
            <v>734</v>
          </cell>
        </row>
        <row r="52">
          <cell r="B52" t="str">
            <v>Feb</v>
          </cell>
          <cell r="D52">
            <v>3335</v>
          </cell>
          <cell r="E52">
            <v>1158</v>
          </cell>
        </row>
        <row r="53">
          <cell r="B53" t="str">
            <v>Mar</v>
          </cell>
          <cell r="D53">
            <v>3280</v>
          </cell>
          <cell r="E53">
            <v>1117</v>
          </cell>
        </row>
        <row r="54">
          <cell r="B54" t="str">
            <v>Abr</v>
          </cell>
          <cell r="D54">
            <v>2502</v>
          </cell>
          <cell r="E54">
            <v>819</v>
          </cell>
        </row>
        <row r="55">
          <cell r="B55" t="str">
            <v>May</v>
          </cell>
          <cell r="D55">
            <v>2390</v>
          </cell>
          <cell r="E55">
            <v>728</v>
          </cell>
        </row>
        <row r="56">
          <cell r="B56" t="str">
            <v>Jun</v>
          </cell>
          <cell r="D56">
            <v>2350</v>
          </cell>
          <cell r="E56">
            <v>777</v>
          </cell>
        </row>
        <row r="57">
          <cell r="B57" t="str">
            <v>Jul</v>
          </cell>
          <cell r="D57">
            <v>2491</v>
          </cell>
          <cell r="E57">
            <v>738</v>
          </cell>
        </row>
        <row r="58">
          <cell r="B58" t="str">
            <v>Ago (*)</v>
          </cell>
          <cell r="D58">
            <v>1686</v>
          </cell>
          <cell r="E58">
            <v>538</v>
          </cell>
        </row>
        <row r="59">
          <cell r="B59" t="str">
            <v>Set</v>
          </cell>
        </row>
        <row r="60">
          <cell r="B60" t="str">
            <v>Oct</v>
          </cell>
        </row>
        <row r="61">
          <cell r="B61" t="str">
            <v>Nov</v>
          </cell>
        </row>
        <row r="62">
          <cell r="B62" t="str">
            <v>Dic</v>
          </cell>
        </row>
        <row r="63">
          <cell r="D63">
            <v>20920</v>
          </cell>
          <cell r="E63">
            <v>6609</v>
          </cell>
        </row>
        <row r="69">
          <cell r="D69" t="str">
            <v>0-5 años</v>
          </cell>
          <cell r="E69" t="str">
            <v>6-11 años</v>
          </cell>
          <cell r="F69" t="str">
            <v>12-17 años</v>
          </cell>
          <cell r="G69" t="str">
            <v>18-25 años</v>
          </cell>
          <cell r="H69" t="str">
            <v>26-35 años</v>
          </cell>
          <cell r="I69" t="str">
            <v>36-45 años</v>
          </cell>
          <cell r="J69" t="str">
            <v>46-59 años</v>
          </cell>
          <cell r="K69" t="str">
            <v>60 + años</v>
          </cell>
          <cell r="L69" t="str">
            <v>Sin datos</v>
          </cell>
        </row>
        <row r="82">
          <cell r="D82">
            <v>4441</v>
          </cell>
          <cell r="E82">
            <v>4938</v>
          </cell>
          <cell r="F82">
            <v>3678</v>
          </cell>
          <cell r="G82">
            <v>3603</v>
          </cell>
          <cell r="H82">
            <v>5010</v>
          </cell>
          <cell r="I82">
            <v>3304</v>
          </cell>
          <cell r="J82">
            <v>1648</v>
          </cell>
          <cell r="K82">
            <v>907</v>
          </cell>
          <cell r="L82">
            <v>0</v>
          </cell>
        </row>
        <row r="89">
          <cell r="D89" t="str">
            <v>Femenino</v>
          </cell>
          <cell r="E89" t="str">
            <v>Masculino</v>
          </cell>
        </row>
        <row r="90">
          <cell r="B90" t="str">
            <v>Ene</v>
          </cell>
          <cell r="D90">
            <v>683</v>
          </cell>
          <cell r="E90">
            <v>2937</v>
          </cell>
        </row>
        <row r="91">
          <cell r="B91" t="str">
            <v>Feb</v>
          </cell>
          <cell r="D91">
            <v>1137</v>
          </cell>
          <cell r="E91">
            <v>3356</v>
          </cell>
        </row>
        <row r="92">
          <cell r="B92" t="str">
            <v>Mar</v>
          </cell>
          <cell r="D92">
            <v>1086</v>
          </cell>
          <cell r="E92">
            <v>3311</v>
          </cell>
        </row>
        <row r="93">
          <cell r="B93" t="str">
            <v>Abr</v>
          </cell>
          <cell r="D93">
            <v>875</v>
          </cell>
          <cell r="E93">
            <v>2446</v>
          </cell>
        </row>
        <row r="94">
          <cell r="B94" t="str">
            <v>May</v>
          </cell>
          <cell r="D94">
            <v>721</v>
          </cell>
          <cell r="E94">
            <v>2397</v>
          </cell>
        </row>
        <row r="95">
          <cell r="B95" t="str">
            <v>Jun</v>
          </cell>
          <cell r="D95">
            <v>749</v>
          </cell>
          <cell r="E95">
            <v>2378</v>
          </cell>
        </row>
        <row r="96">
          <cell r="B96" t="str">
            <v>Jul</v>
          </cell>
          <cell r="D96">
            <v>751</v>
          </cell>
          <cell r="E96">
            <v>2478</v>
          </cell>
        </row>
        <row r="97">
          <cell r="B97" t="str">
            <v>Ago (*)</v>
          </cell>
          <cell r="D97">
            <v>526</v>
          </cell>
          <cell r="E97">
            <v>1698</v>
          </cell>
        </row>
        <row r="98">
          <cell r="B98" t="str">
            <v>Set</v>
          </cell>
        </row>
        <row r="99">
          <cell r="B99" t="str">
            <v>Oct</v>
          </cell>
        </row>
        <row r="100">
          <cell r="B100" t="str">
            <v>Nov</v>
          </cell>
        </row>
        <row r="101">
          <cell r="B101" t="str">
            <v>Dic</v>
          </cell>
        </row>
        <row r="102">
          <cell r="D102">
            <v>6528</v>
          </cell>
          <cell r="E102">
            <v>21001</v>
          </cell>
        </row>
        <row r="107">
          <cell r="D107" t="str">
            <v>0-5 años</v>
          </cell>
          <cell r="E107" t="str">
            <v>6-11 años</v>
          </cell>
          <cell r="F107" t="str">
            <v>12-17 años</v>
          </cell>
          <cell r="G107" t="str">
            <v>18-25 años</v>
          </cell>
          <cell r="H107" t="str">
            <v>26-35 años</v>
          </cell>
          <cell r="I107" t="str">
            <v>36-45 años</v>
          </cell>
          <cell r="J107" t="str">
            <v>46-59 años</v>
          </cell>
          <cell r="K107" t="str">
            <v>60 + años</v>
          </cell>
          <cell r="L107" t="str">
            <v>Sin datos</v>
          </cell>
        </row>
        <row r="120">
          <cell r="D120">
            <v>59</v>
          </cell>
          <cell r="E120">
            <v>25</v>
          </cell>
          <cell r="F120">
            <v>321</v>
          </cell>
          <cell r="G120">
            <v>3851</v>
          </cell>
          <cell r="H120">
            <v>9758</v>
          </cell>
          <cell r="I120">
            <v>8438</v>
          </cell>
          <cell r="J120">
            <v>4029</v>
          </cell>
          <cell r="K120">
            <v>1048</v>
          </cell>
          <cell r="L1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B4:Q191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11.421875" defaultRowHeight="15" customHeight="1"/>
  <cols>
    <col min="1" max="1" width="2.140625" style="5" customWidth="1"/>
    <col min="2" max="5" width="13.8515625" style="5" customWidth="1"/>
    <col min="6" max="6" width="11.421875" style="5" customWidth="1"/>
    <col min="7" max="12" width="14.57421875" style="5" customWidth="1"/>
    <col min="13" max="14" width="13.28125" style="5" customWidth="1"/>
    <col min="15" max="15" width="11.421875" style="5" customWidth="1"/>
    <col min="16" max="16" width="12.57421875" style="5" customWidth="1"/>
    <col min="17" max="17" width="13.00390625" style="5" customWidth="1"/>
    <col min="18" max="16384" width="11.421875" style="5" customWidth="1"/>
  </cols>
  <sheetData>
    <row r="1" s="1" customFormat="1" ht="15" customHeight="1"/>
    <row r="4" spans="2:17" s="3" customFormat="1" ht="30" customHeight="1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4.75" customHeight="1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8.25" customHeight="1">
      <c r="O6" s="6"/>
    </row>
    <row r="7" spans="2:17" ht="23.25" customHeight="1">
      <c r="B7" s="7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ht="6.75" customHeight="1"/>
    <row r="9" spans="2:17" ht="18.75" customHeight="1">
      <c r="B9" s="10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7.5" customHeight="1"/>
    <row r="11" spans="2:5" ht="16.5" customHeight="1">
      <c r="B11" s="11" t="s">
        <v>4</v>
      </c>
      <c r="C11" s="12" t="s">
        <v>5</v>
      </c>
      <c r="D11" s="12" t="s">
        <v>6</v>
      </c>
      <c r="E11" s="12" t="s">
        <v>7</v>
      </c>
    </row>
    <row r="12" spans="2:5" ht="16.5" customHeight="1">
      <c r="B12" s="13" t="s">
        <v>8</v>
      </c>
      <c r="C12" s="14">
        <f aca="true" t="shared" si="0" ref="C12:C23">+D12+E12</f>
        <v>3620</v>
      </c>
      <c r="D12" s="14">
        <v>3223</v>
      </c>
      <c r="E12" s="14">
        <v>397</v>
      </c>
    </row>
    <row r="13" spans="2:5" ht="16.5" customHeight="1">
      <c r="B13" s="15" t="s">
        <v>9</v>
      </c>
      <c r="C13" s="16">
        <f t="shared" si="0"/>
        <v>4493</v>
      </c>
      <c r="D13" s="16">
        <v>3914</v>
      </c>
      <c r="E13" s="16">
        <v>579</v>
      </c>
    </row>
    <row r="14" spans="2:5" ht="16.5" customHeight="1">
      <c r="B14" s="13" t="s">
        <v>10</v>
      </c>
      <c r="C14" s="14">
        <f t="shared" si="0"/>
        <v>4397</v>
      </c>
      <c r="D14" s="14">
        <v>3850</v>
      </c>
      <c r="E14" s="14">
        <v>547</v>
      </c>
    </row>
    <row r="15" spans="2:5" ht="16.5" customHeight="1">
      <c r="B15" s="15" t="s">
        <v>11</v>
      </c>
      <c r="C15" s="16">
        <f t="shared" si="0"/>
        <v>3321</v>
      </c>
      <c r="D15" s="16">
        <v>2917</v>
      </c>
      <c r="E15" s="16">
        <v>404</v>
      </c>
    </row>
    <row r="16" spans="2:5" ht="16.5" customHeight="1">
      <c r="B16" s="13" t="s">
        <v>12</v>
      </c>
      <c r="C16" s="14">
        <f t="shared" si="0"/>
        <v>3118</v>
      </c>
      <c r="D16" s="14">
        <v>2732</v>
      </c>
      <c r="E16" s="14">
        <v>386</v>
      </c>
    </row>
    <row r="17" spans="2:5" ht="16.5" customHeight="1">
      <c r="B17" s="15" t="s">
        <v>13</v>
      </c>
      <c r="C17" s="16">
        <f t="shared" si="0"/>
        <v>3127</v>
      </c>
      <c r="D17" s="16">
        <v>2685</v>
      </c>
      <c r="E17" s="16">
        <v>442</v>
      </c>
    </row>
    <row r="18" spans="2:5" ht="16.5" customHeight="1">
      <c r="B18" s="13" t="s">
        <v>14</v>
      </c>
      <c r="C18" s="14">
        <f t="shared" si="0"/>
        <v>3229</v>
      </c>
      <c r="D18" s="14">
        <v>2832</v>
      </c>
      <c r="E18" s="14">
        <v>397</v>
      </c>
    </row>
    <row r="19" spans="2:5" ht="16.5" customHeight="1">
      <c r="B19" s="15" t="s">
        <v>15</v>
      </c>
      <c r="C19" s="16">
        <f t="shared" si="0"/>
        <v>2224</v>
      </c>
      <c r="D19" s="16">
        <v>1949</v>
      </c>
      <c r="E19" s="16">
        <v>275</v>
      </c>
    </row>
    <row r="20" spans="2:5" ht="16.5" customHeight="1">
      <c r="B20" s="13" t="s">
        <v>16</v>
      </c>
      <c r="C20" s="14">
        <f t="shared" si="0"/>
        <v>0</v>
      </c>
      <c r="D20" s="14"/>
      <c r="E20" s="14"/>
    </row>
    <row r="21" spans="2:5" ht="16.5" customHeight="1">
      <c r="B21" s="15" t="s">
        <v>17</v>
      </c>
      <c r="C21" s="16">
        <f t="shared" si="0"/>
        <v>0</v>
      </c>
      <c r="D21" s="16"/>
      <c r="E21" s="16"/>
    </row>
    <row r="22" spans="2:5" ht="16.5" customHeight="1">
      <c r="B22" s="13" t="s">
        <v>18</v>
      </c>
      <c r="C22" s="14">
        <f t="shared" si="0"/>
        <v>0</v>
      </c>
      <c r="D22" s="17"/>
      <c r="E22" s="17"/>
    </row>
    <row r="23" spans="2:5" ht="16.5" customHeight="1">
      <c r="B23" s="15" t="s">
        <v>19</v>
      </c>
      <c r="C23" s="16">
        <f t="shared" si="0"/>
        <v>0</v>
      </c>
      <c r="D23" s="16"/>
      <c r="E23" s="16"/>
    </row>
    <row r="24" spans="2:5" ht="16.5" customHeight="1">
      <c r="B24" s="18" t="s">
        <v>5</v>
      </c>
      <c r="C24" s="19">
        <f>SUM(C12:C23)</f>
        <v>27529</v>
      </c>
      <c r="D24" s="19">
        <f>SUM(D12:D23)</f>
        <v>24102</v>
      </c>
      <c r="E24" s="19">
        <f>SUM(E12:E23)</f>
        <v>3427</v>
      </c>
    </row>
    <row r="25" spans="2:5" ht="16.5" customHeight="1">
      <c r="B25" s="20" t="s">
        <v>20</v>
      </c>
      <c r="C25" s="21">
        <f>+C24/$C$24</f>
        <v>1</v>
      </c>
      <c r="D25" s="21">
        <f>+D24/$C$24</f>
        <v>0.8755130952813397</v>
      </c>
      <c r="E25" s="21">
        <f>+E24/$C$24</f>
        <v>0.12448690471866032</v>
      </c>
    </row>
    <row r="26" spans="2:5" ht="15" customHeight="1">
      <c r="B26" s="22" t="s">
        <v>21</v>
      </c>
      <c r="C26" s="23"/>
      <c r="D26" s="23"/>
      <c r="E26" s="23"/>
    </row>
    <row r="27" spans="2:17" ht="23.25" customHeight="1">
      <c r="B27" s="10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ht="9" customHeight="1"/>
    <row r="29" spans="2:12" ht="18" customHeight="1">
      <c r="B29" s="18" t="s">
        <v>4</v>
      </c>
      <c r="C29" s="12" t="s">
        <v>5</v>
      </c>
      <c r="D29" s="12" t="s">
        <v>23</v>
      </c>
      <c r="E29" s="12" t="s">
        <v>24</v>
      </c>
      <c r="F29" s="12" t="s">
        <v>25</v>
      </c>
      <c r="G29" s="12" t="s">
        <v>26</v>
      </c>
      <c r="H29" s="12" t="s">
        <v>27</v>
      </c>
      <c r="I29" s="12" t="s">
        <v>28</v>
      </c>
      <c r="J29" s="12" t="s">
        <v>29</v>
      </c>
      <c r="K29" s="12" t="s">
        <v>30</v>
      </c>
      <c r="L29" s="12" t="s">
        <v>31</v>
      </c>
    </row>
    <row r="30" spans="2:12" ht="18" customHeight="1">
      <c r="B30" s="13" t="s">
        <v>8</v>
      </c>
      <c r="C30" s="14">
        <f aca="true" t="shared" si="1" ref="C30:C41">+SUM(D30:L30)</f>
        <v>3620</v>
      </c>
      <c r="D30" s="14">
        <v>2</v>
      </c>
      <c r="E30" s="14">
        <v>1</v>
      </c>
      <c r="F30" s="14">
        <v>79</v>
      </c>
      <c r="G30" s="14">
        <v>696</v>
      </c>
      <c r="H30" s="14">
        <v>1263</v>
      </c>
      <c r="I30" s="14">
        <v>923</v>
      </c>
      <c r="J30" s="14">
        <v>541</v>
      </c>
      <c r="K30" s="14">
        <v>115</v>
      </c>
      <c r="L30" s="14">
        <v>0</v>
      </c>
    </row>
    <row r="31" spans="2:12" ht="18" customHeight="1">
      <c r="B31" s="15" t="s">
        <v>9</v>
      </c>
      <c r="C31" s="16">
        <f t="shared" si="1"/>
        <v>4493</v>
      </c>
      <c r="D31" s="16">
        <v>2</v>
      </c>
      <c r="E31" s="16">
        <v>13</v>
      </c>
      <c r="F31" s="16">
        <v>103</v>
      </c>
      <c r="G31" s="16">
        <v>726</v>
      </c>
      <c r="H31" s="16">
        <v>1637</v>
      </c>
      <c r="I31" s="16">
        <v>1258</v>
      </c>
      <c r="J31" s="16">
        <v>620</v>
      </c>
      <c r="K31" s="16">
        <v>134</v>
      </c>
      <c r="L31" s="16">
        <v>0</v>
      </c>
    </row>
    <row r="32" spans="2:12" ht="18" customHeight="1">
      <c r="B32" s="13" t="s">
        <v>10</v>
      </c>
      <c r="C32" s="14">
        <f t="shared" si="1"/>
        <v>4397</v>
      </c>
      <c r="D32" s="14">
        <v>2</v>
      </c>
      <c r="E32" s="14">
        <v>4</v>
      </c>
      <c r="F32" s="14">
        <v>116</v>
      </c>
      <c r="G32" s="14">
        <v>752</v>
      </c>
      <c r="H32" s="14">
        <v>1552</v>
      </c>
      <c r="I32" s="14">
        <v>1249</v>
      </c>
      <c r="J32" s="14">
        <v>592</v>
      </c>
      <c r="K32" s="14">
        <v>130</v>
      </c>
      <c r="L32" s="14">
        <v>0</v>
      </c>
    </row>
    <row r="33" spans="2:12" ht="18" customHeight="1">
      <c r="B33" s="15" t="s">
        <v>11</v>
      </c>
      <c r="C33" s="16">
        <f t="shared" si="1"/>
        <v>3321</v>
      </c>
      <c r="D33" s="16">
        <v>1</v>
      </c>
      <c r="E33" s="16">
        <v>5</v>
      </c>
      <c r="F33" s="16">
        <v>84</v>
      </c>
      <c r="G33" s="16">
        <v>533</v>
      </c>
      <c r="H33" s="16">
        <v>1204</v>
      </c>
      <c r="I33" s="16">
        <v>950</v>
      </c>
      <c r="J33" s="16">
        <v>438</v>
      </c>
      <c r="K33" s="16">
        <v>106</v>
      </c>
      <c r="L33" s="16">
        <v>0</v>
      </c>
    </row>
    <row r="34" spans="2:12" ht="18" customHeight="1">
      <c r="B34" s="13" t="s">
        <v>12</v>
      </c>
      <c r="C34" s="14">
        <f t="shared" si="1"/>
        <v>3118</v>
      </c>
      <c r="D34" s="14">
        <v>0</v>
      </c>
      <c r="E34" s="14">
        <v>6</v>
      </c>
      <c r="F34" s="14">
        <v>59</v>
      </c>
      <c r="G34" s="14">
        <v>513</v>
      </c>
      <c r="H34" s="14">
        <v>1172</v>
      </c>
      <c r="I34" s="14">
        <v>827</v>
      </c>
      <c r="J34" s="14">
        <v>441</v>
      </c>
      <c r="K34" s="14">
        <v>100</v>
      </c>
      <c r="L34" s="14">
        <v>0</v>
      </c>
    </row>
    <row r="35" spans="2:12" ht="18" customHeight="1">
      <c r="B35" s="15" t="s">
        <v>13</v>
      </c>
      <c r="C35" s="16">
        <f t="shared" si="1"/>
        <v>3127</v>
      </c>
      <c r="D35" s="16">
        <v>2</v>
      </c>
      <c r="E35" s="16">
        <v>6</v>
      </c>
      <c r="F35" s="16">
        <v>100</v>
      </c>
      <c r="G35" s="16">
        <v>513</v>
      </c>
      <c r="H35" s="16">
        <v>1155</v>
      </c>
      <c r="I35" s="16">
        <v>869</v>
      </c>
      <c r="J35" s="16">
        <v>397</v>
      </c>
      <c r="K35" s="16">
        <v>85</v>
      </c>
      <c r="L35" s="16">
        <v>0</v>
      </c>
    </row>
    <row r="36" spans="2:12" ht="18" customHeight="1">
      <c r="B36" s="13" t="s">
        <v>14</v>
      </c>
      <c r="C36" s="14">
        <f t="shared" si="1"/>
        <v>3229</v>
      </c>
      <c r="D36" s="14">
        <v>1</v>
      </c>
      <c r="E36" s="14">
        <v>3</v>
      </c>
      <c r="F36" s="14">
        <v>62</v>
      </c>
      <c r="G36" s="14">
        <v>535</v>
      </c>
      <c r="H36" s="14">
        <v>1135</v>
      </c>
      <c r="I36" s="14">
        <v>891</v>
      </c>
      <c r="J36" s="14">
        <v>502</v>
      </c>
      <c r="K36" s="14">
        <v>100</v>
      </c>
      <c r="L36" s="14">
        <v>0</v>
      </c>
    </row>
    <row r="37" spans="2:12" ht="18" customHeight="1">
      <c r="B37" s="15" t="s">
        <v>15</v>
      </c>
      <c r="C37" s="16">
        <f t="shared" si="1"/>
        <v>2224</v>
      </c>
      <c r="D37" s="16">
        <v>0</v>
      </c>
      <c r="E37" s="16">
        <v>5</v>
      </c>
      <c r="F37" s="16">
        <v>43</v>
      </c>
      <c r="G37" s="16">
        <v>405</v>
      </c>
      <c r="H37" s="16">
        <v>776</v>
      </c>
      <c r="I37" s="16">
        <v>594</v>
      </c>
      <c r="J37" s="16">
        <v>326</v>
      </c>
      <c r="K37" s="16">
        <v>75</v>
      </c>
      <c r="L37" s="16">
        <v>0</v>
      </c>
    </row>
    <row r="38" spans="2:12" ht="18" customHeight="1">
      <c r="B38" s="13" t="s">
        <v>16</v>
      </c>
      <c r="C38" s="14">
        <f t="shared" si="1"/>
        <v>0</v>
      </c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8" customHeight="1">
      <c r="B39" s="15" t="s">
        <v>17</v>
      </c>
      <c r="C39" s="16">
        <f t="shared" si="1"/>
        <v>0</v>
      </c>
      <c r="D39" s="16"/>
      <c r="E39" s="16"/>
      <c r="F39" s="16"/>
      <c r="G39" s="16"/>
      <c r="H39" s="16"/>
      <c r="I39" s="16"/>
      <c r="J39" s="16"/>
      <c r="K39" s="16"/>
      <c r="L39" s="16"/>
    </row>
    <row r="40" spans="2:12" ht="18" customHeight="1">
      <c r="B40" s="13" t="s">
        <v>18</v>
      </c>
      <c r="C40" s="14">
        <f t="shared" si="1"/>
        <v>0</v>
      </c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8" customHeight="1">
      <c r="B41" s="15" t="s">
        <v>19</v>
      </c>
      <c r="C41" s="16">
        <f t="shared" si="1"/>
        <v>0</v>
      </c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8" customHeight="1">
      <c r="B42" s="18" t="s">
        <v>5</v>
      </c>
      <c r="C42" s="19">
        <f aca="true" t="shared" si="2" ref="C42:K42">SUM(C30:C41)</f>
        <v>27529</v>
      </c>
      <c r="D42" s="19">
        <f t="shared" si="2"/>
        <v>10</v>
      </c>
      <c r="E42" s="19">
        <f t="shared" si="2"/>
        <v>43</v>
      </c>
      <c r="F42" s="19">
        <f t="shared" si="2"/>
        <v>646</v>
      </c>
      <c r="G42" s="19">
        <f t="shared" si="2"/>
        <v>4673</v>
      </c>
      <c r="H42" s="19">
        <f t="shared" si="2"/>
        <v>9894</v>
      </c>
      <c r="I42" s="19">
        <f t="shared" si="2"/>
        <v>7561</v>
      </c>
      <c r="J42" s="19">
        <f t="shared" si="2"/>
        <v>3857</v>
      </c>
      <c r="K42" s="19">
        <f t="shared" si="2"/>
        <v>845</v>
      </c>
      <c r="L42" s="19">
        <f>SUM(L30:L41)</f>
        <v>0</v>
      </c>
    </row>
    <row r="43" spans="2:12" s="24" customFormat="1" ht="18" customHeight="1">
      <c r="B43" s="20" t="s">
        <v>20</v>
      </c>
      <c r="C43" s="21">
        <f>+SUM(D43:L43)</f>
        <v>1</v>
      </c>
      <c r="D43" s="21">
        <f>+D42/$C$42</f>
        <v>0.00036325329652366593</v>
      </c>
      <c r="E43" s="21">
        <f>+E42/$C$42</f>
        <v>0.0015619891750517636</v>
      </c>
      <c r="F43" s="21">
        <f aca="true" t="shared" si="3" ref="F43:K43">+F42/$C$42</f>
        <v>0.02346616295542882</v>
      </c>
      <c r="G43" s="21">
        <f t="shared" si="3"/>
        <v>0.1697482654655091</v>
      </c>
      <c r="H43" s="21">
        <f t="shared" si="3"/>
        <v>0.35940281158051507</v>
      </c>
      <c r="I43" s="21">
        <f t="shared" si="3"/>
        <v>0.27465581750154383</v>
      </c>
      <c r="J43" s="21">
        <f t="shared" si="3"/>
        <v>0.14010679646917795</v>
      </c>
      <c r="K43" s="21">
        <f t="shared" si="3"/>
        <v>0.030694903556249774</v>
      </c>
      <c r="L43" s="21">
        <f>+L42/$C$42</f>
        <v>0</v>
      </c>
    </row>
    <row r="44" ht="15" customHeight="1">
      <c r="B44" s="22" t="s">
        <v>21</v>
      </c>
    </row>
    <row r="46" spans="2:17" ht="30" customHeight="1">
      <c r="B46" s="7" t="s">
        <v>32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ht="10.5" customHeight="1"/>
    <row r="48" spans="2:17" ht="22.5" customHeight="1">
      <c r="B48" s="10" t="s">
        <v>33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ht="9.75" customHeight="1"/>
    <row r="50" spans="2:5" ht="19.5" customHeight="1">
      <c r="B50" s="11" t="s">
        <v>4</v>
      </c>
      <c r="C50" s="12" t="s">
        <v>5</v>
      </c>
      <c r="D50" s="12" t="s">
        <v>6</v>
      </c>
      <c r="E50" s="12" t="s">
        <v>7</v>
      </c>
    </row>
    <row r="51" spans="2:5" ht="19.5" customHeight="1">
      <c r="B51" s="13" t="s">
        <v>8</v>
      </c>
      <c r="C51" s="14">
        <f aca="true" t="shared" si="4" ref="C51:C62">+D51+E51</f>
        <v>3620</v>
      </c>
      <c r="D51" s="14">
        <v>2886</v>
      </c>
      <c r="E51" s="14">
        <v>734</v>
      </c>
    </row>
    <row r="52" spans="2:5" ht="19.5" customHeight="1">
      <c r="B52" s="15" t="s">
        <v>9</v>
      </c>
      <c r="C52" s="16">
        <f t="shared" si="4"/>
        <v>4493</v>
      </c>
      <c r="D52" s="16">
        <v>3335</v>
      </c>
      <c r="E52" s="16">
        <v>1158</v>
      </c>
    </row>
    <row r="53" spans="2:5" ht="19.5" customHeight="1">
      <c r="B53" s="13" t="s">
        <v>10</v>
      </c>
      <c r="C53" s="14">
        <f t="shared" si="4"/>
        <v>4397</v>
      </c>
      <c r="D53" s="14">
        <v>3280</v>
      </c>
      <c r="E53" s="14">
        <v>1117</v>
      </c>
    </row>
    <row r="54" spans="2:5" ht="19.5" customHeight="1">
      <c r="B54" s="15" t="s">
        <v>11</v>
      </c>
      <c r="C54" s="16">
        <f t="shared" si="4"/>
        <v>3321</v>
      </c>
      <c r="D54" s="16">
        <v>2502</v>
      </c>
      <c r="E54" s="16">
        <v>819</v>
      </c>
    </row>
    <row r="55" spans="2:5" ht="19.5" customHeight="1">
      <c r="B55" s="13" t="s">
        <v>12</v>
      </c>
      <c r="C55" s="14">
        <f t="shared" si="4"/>
        <v>3118</v>
      </c>
      <c r="D55" s="14">
        <v>2390</v>
      </c>
      <c r="E55" s="14">
        <v>728</v>
      </c>
    </row>
    <row r="56" spans="2:5" ht="19.5" customHeight="1">
      <c r="B56" s="15" t="s">
        <v>13</v>
      </c>
      <c r="C56" s="16">
        <f t="shared" si="4"/>
        <v>3127</v>
      </c>
      <c r="D56" s="16">
        <v>2350</v>
      </c>
      <c r="E56" s="16">
        <v>777</v>
      </c>
    </row>
    <row r="57" spans="2:5" ht="19.5" customHeight="1">
      <c r="B57" s="13" t="s">
        <v>14</v>
      </c>
      <c r="C57" s="14">
        <f t="shared" si="4"/>
        <v>3229</v>
      </c>
      <c r="D57" s="14">
        <v>2491</v>
      </c>
      <c r="E57" s="14">
        <v>738</v>
      </c>
    </row>
    <row r="58" spans="2:5" ht="19.5" customHeight="1">
      <c r="B58" s="15" t="s">
        <v>15</v>
      </c>
      <c r="C58" s="16">
        <f t="shared" si="4"/>
        <v>2224</v>
      </c>
      <c r="D58" s="16">
        <v>1686</v>
      </c>
      <c r="E58" s="16">
        <v>538</v>
      </c>
    </row>
    <row r="59" spans="2:5" ht="19.5" customHeight="1">
      <c r="B59" s="13" t="s">
        <v>16</v>
      </c>
      <c r="C59" s="14">
        <f t="shared" si="4"/>
        <v>0</v>
      </c>
      <c r="D59" s="14"/>
      <c r="E59" s="14"/>
    </row>
    <row r="60" spans="2:5" ht="19.5" customHeight="1">
      <c r="B60" s="15" t="s">
        <v>17</v>
      </c>
      <c r="C60" s="16">
        <f t="shared" si="4"/>
        <v>0</v>
      </c>
      <c r="D60" s="16"/>
      <c r="E60" s="16"/>
    </row>
    <row r="61" spans="2:5" ht="19.5" customHeight="1">
      <c r="B61" s="13" t="s">
        <v>18</v>
      </c>
      <c r="C61" s="14">
        <f t="shared" si="4"/>
        <v>0</v>
      </c>
      <c r="D61" s="17"/>
      <c r="E61" s="17"/>
    </row>
    <row r="62" spans="2:5" ht="19.5" customHeight="1">
      <c r="B62" s="15" t="s">
        <v>19</v>
      </c>
      <c r="C62" s="16">
        <f t="shared" si="4"/>
        <v>0</v>
      </c>
      <c r="D62" s="16"/>
      <c r="E62" s="16"/>
    </row>
    <row r="63" spans="2:5" ht="19.5" customHeight="1">
      <c r="B63" s="18" t="s">
        <v>5</v>
      </c>
      <c r="C63" s="19">
        <f>+D63+E63</f>
        <v>27529</v>
      </c>
      <c r="D63" s="19">
        <f>SUM(D51:D62)</f>
        <v>20920</v>
      </c>
      <c r="E63" s="19">
        <f>SUM(E51:E62)</f>
        <v>6609</v>
      </c>
    </row>
    <row r="64" spans="2:5" ht="19.5" customHeight="1">
      <c r="B64" s="20" t="s">
        <v>20</v>
      </c>
      <c r="C64" s="21">
        <f>+D64+E64</f>
        <v>1</v>
      </c>
      <c r="D64" s="21">
        <f>+D63/$C$63</f>
        <v>0.7599258963275092</v>
      </c>
      <c r="E64" s="21">
        <f>+E63/$C$63</f>
        <v>0.24007410367249082</v>
      </c>
    </row>
    <row r="65" spans="2:5" ht="15" customHeight="1">
      <c r="B65" s="22" t="s">
        <v>21</v>
      </c>
      <c r="C65" s="23"/>
      <c r="D65" s="23"/>
      <c r="E65" s="23"/>
    </row>
    <row r="66" spans="2:3" ht="15" customHeight="1">
      <c r="B66" s="24"/>
      <c r="C66" s="25"/>
    </row>
    <row r="67" spans="2:17" ht="30" customHeight="1">
      <c r="B67" s="10" t="s">
        <v>34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ht="8.25" customHeight="1"/>
    <row r="69" spans="2:12" ht="17.25" customHeight="1">
      <c r="B69" s="18" t="s">
        <v>4</v>
      </c>
      <c r="C69" s="12" t="s">
        <v>5</v>
      </c>
      <c r="D69" s="12" t="s">
        <v>23</v>
      </c>
      <c r="E69" s="12" t="s">
        <v>24</v>
      </c>
      <c r="F69" s="12" t="s">
        <v>25</v>
      </c>
      <c r="G69" s="12" t="s">
        <v>26</v>
      </c>
      <c r="H69" s="12" t="s">
        <v>27</v>
      </c>
      <c r="I69" s="12" t="s">
        <v>28</v>
      </c>
      <c r="J69" s="12" t="s">
        <v>29</v>
      </c>
      <c r="K69" s="12" t="s">
        <v>30</v>
      </c>
      <c r="L69" s="12" t="s">
        <v>31</v>
      </c>
    </row>
    <row r="70" spans="2:12" ht="17.25" customHeight="1">
      <c r="B70" s="13" t="s">
        <v>8</v>
      </c>
      <c r="C70" s="14">
        <f aca="true" t="shared" si="5" ref="C70:C83">+SUM(D70:L70)</f>
        <v>3620</v>
      </c>
      <c r="D70" s="14">
        <v>519</v>
      </c>
      <c r="E70" s="14">
        <v>517</v>
      </c>
      <c r="F70" s="14">
        <v>421</v>
      </c>
      <c r="G70" s="14">
        <v>550</v>
      </c>
      <c r="H70" s="14">
        <v>768</v>
      </c>
      <c r="I70" s="14">
        <v>445</v>
      </c>
      <c r="J70" s="14">
        <v>249</v>
      </c>
      <c r="K70" s="14">
        <v>151</v>
      </c>
      <c r="L70" s="14">
        <v>0</v>
      </c>
    </row>
    <row r="71" spans="2:12" ht="17.25" customHeight="1">
      <c r="B71" s="15" t="s">
        <v>9</v>
      </c>
      <c r="C71" s="16">
        <f t="shared" si="5"/>
        <v>4493</v>
      </c>
      <c r="D71" s="16">
        <v>792</v>
      </c>
      <c r="E71" s="16">
        <v>834</v>
      </c>
      <c r="F71" s="16">
        <v>663</v>
      </c>
      <c r="G71" s="16">
        <v>559</v>
      </c>
      <c r="H71" s="16">
        <v>761</v>
      </c>
      <c r="I71" s="16">
        <v>505</v>
      </c>
      <c r="J71" s="16">
        <v>246</v>
      </c>
      <c r="K71" s="16">
        <v>133</v>
      </c>
      <c r="L71" s="16">
        <v>0</v>
      </c>
    </row>
    <row r="72" spans="2:12" ht="17.25" customHeight="1">
      <c r="B72" s="13" t="s">
        <v>10</v>
      </c>
      <c r="C72" s="14">
        <f t="shared" si="5"/>
        <v>4397</v>
      </c>
      <c r="D72" s="14">
        <v>730</v>
      </c>
      <c r="E72" s="14">
        <v>864</v>
      </c>
      <c r="F72" s="14">
        <v>602</v>
      </c>
      <c r="G72" s="14">
        <v>559</v>
      </c>
      <c r="H72" s="14">
        <v>739</v>
      </c>
      <c r="I72" s="14">
        <v>528</v>
      </c>
      <c r="J72" s="14">
        <v>249</v>
      </c>
      <c r="K72" s="14">
        <v>126</v>
      </c>
      <c r="L72" s="14">
        <v>0</v>
      </c>
    </row>
    <row r="73" spans="2:12" ht="17.25" customHeight="1">
      <c r="B73" s="15" t="s">
        <v>11</v>
      </c>
      <c r="C73" s="16">
        <f t="shared" si="5"/>
        <v>3321</v>
      </c>
      <c r="D73" s="16">
        <v>516</v>
      </c>
      <c r="E73" s="16">
        <v>660</v>
      </c>
      <c r="F73" s="16">
        <v>428</v>
      </c>
      <c r="G73" s="16">
        <v>400</v>
      </c>
      <c r="H73" s="16">
        <v>606</v>
      </c>
      <c r="I73" s="16">
        <v>406</v>
      </c>
      <c r="J73" s="16">
        <v>196</v>
      </c>
      <c r="K73" s="16">
        <v>109</v>
      </c>
      <c r="L73" s="16">
        <v>0</v>
      </c>
    </row>
    <row r="74" spans="2:12" ht="17.25" customHeight="1">
      <c r="B74" s="13" t="s">
        <v>12</v>
      </c>
      <c r="C74" s="14">
        <f t="shared" si="5"/>
        <v>3118</v>
      </c>
      <c r="D74" s="14">
        <v>537</v>
      </c>
      <c r="E74" s="14">
        <v>522</v>
      </c>
      <c r="F74" s="14">
        <v>430</v>
      </c>
      <c r="G74" s="14">
        <v>386</v>
      </c>
      <c r="H74" s="14">
        <v>565</v>
      </c>
      <c r="I74" s="14">
        <v>402</v>
      </c>
      <c r="J74" s="14">
        <v>173</v>
      </c>
      <c r="K74" s="14">
        <v>103</v>
      </c>
      <c r="L74" s="14">
        <v>0</v>
      </c>
    </row>
    <row r="75" spans="2:12" ht="17.25" customHeight="1">
      <c r="B75" s="15" t="s">
        <v>13</v>
      </c>
      <c r="C75" s="16">
        <f t="shared" si="5"/>
        <v>3127</v>
      </c>
      <c r="D75" s="16">
        <v>496</v>
      </c>
      <c r="E75" s="16">
        <v>597</v>
      </c>
      <c r="F75" s="16">
        <v>453</v>
      </c>
      <c r="G75" s="16">
        <v>391</v>
      </c>
      <c r="H75" s="16">
        <v>588</v>
      </c>
      <c r="I75" s="16">
        <v>362</v>
      </c>
      <c r="J75" s="16">
        <v>167</v>
      </c>
      <c r="K75" s="16">
        <v>73</v>
      </c>
      <c r="L75" s="16">
        <v>0</v>
      </c>
    </row>
    <row r="76" spans="2:12" ht="17.25" customHeight="1">
      <c r="B76" s="13" t="s">
        <v>14</v>
      </c>
      <c r="C76" s="14">
        <f t="shared" si="5"/>
        <v>3229</v>
      </c>
      <c r="D76" s="14">
        <v>502</v>
      </c>
      <c r="E76" s="14">
        <v>556</v>
      </c>
      <c r="F76" s="14">
        <v>400</v>
      </c>
      <c r="G76" s="14">
        <v>451</v>
      </c>
      <c r="H76" s="14">
        <v>578</v>
      </c>
      <c r="I76" s="14">
        <v>399</v>
      </c>
      <c r="J76" s="14">
        <v>225</v>
      </c>
      <c r="K76" s="14">
        <v>118</v>
      </c>
      <c r="L76" s="14">
        <v>0</v>
      </c>
    </row>
    <row r="77" spans="2:12" ht="17.25" customHeight="1">
      <c r="B77" s="15" t="s">
        <v>15</v>
      </c>
      <c r="C77" s="16">
        <f t="shared" si="5"/>
        <v>2224</v>
      </c>
      <c r="D77" s="16">
        <v>349</v>
      </c>
      <c r="E77" s="16">
        <v>388</v>
      </c>
      <c r="F77" s="16">
        <v>281</v>
      </c>
      <c r="G77" s="16">
        <v>307</v>
      </c>
      <c r="H77" s="16">
        <v>405</v>
      </c>
      <c r="I77" s="16">
        <v>257</v>
      </c>
      <c r="J77" s="16">
        <v>143</v>
      </c>
      <c r="K77" s="16">
        <v>94</v>
      </c>
      <c r="L77" s="16">
        <v>0</v>
      </c>
    </row>
    <row r="78" spans="2:12" ht="17.25" customHeight="1">
      <c r="B78" s="13" t="s">
        <v>16</v>
      </c>
      <c r="C78" s="14">
        <f t="shared" si="5"/>
        <v>0</v>
      </c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7.25" customHeight="1">
      <c r="B79" s="15" t="s">
        <v>17</v>
      </c>
      <c r="C79" s="16">
        <f t="shared" si="5"/>
        <v>0</v>
      </c>
      <c r="D79" s="16"/>
      <c r="E79" s="16"/>
      <c r="F79" s="16"/>
      <c r="G79" s="16"/>
      <c r="H79" s="16"/>
      <c r="I79" s="16"/>
      <c r="J79" s="16"/>
      <c r="K79" s="16"/>
      <c r="L79" s="16"/>
    </row>
    <row r="80" spans="2:12" ht="17.25" customHeight="1">
      <c r="B80" s="13" t="s">
        <v>18</v>
      </c>
      <c r="C80" s="14">
        <f t="shared" si="5"/>
        <v>0</v>
      </c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7.25" customHeight="1">
      <c r="B81" s="15" t="s">
        <v>19</v>
      </c>
      <c r="C81" s="16">
        <f t="shared" si="5"/>
        <v>0</v>
      </c>
      <c r="D81" s="16"/>
      <c r="E81" s="16"/>
      <c r="F81" s="16"/>
      <c r="G81" s="16"/>
      <c r="H81" s="16"/>
      <c r="I81" s="16"/>
      <c r="J81" s="16"/>
      <c r="K81" s="16"/>
      <c r="L81" s="16"/>
    </row>
    <row r="82" spans="2:12" ht="17.25" customHeight="1">
      <c r="B82" s="18" t="s">
        <v>5</v>
      </c>
      <c r="C82" s="19">
        <f t="shared" si="5"/>
        <v>27529</v>
      </c>
      <c r="D82" s="19">
        <f>SUM(D70:D81)</f>
        <v>4441</v>
      </c>
      <c r="E82" s="19">
        <f>SUM(E70:E81)</f>
        <v>4938</v>
      </c>
      <c r="F82" s="19">
        <f>SUM(F70:F81)</f>
        <v>3678</v>
      </c>
      <c r="G82" s="19">
        <f aca="true" t="shared" si="6" ref="G82:L82">SUM(G70:G81)</f>
        <v>3603</v>
      </c>
      <c r="H82" s="19">
        <f t="shared" si="6"/>
        <v>5010</v>
      </c>
      <c r="I82" s="19">
        <f t="shared" si="6"/>
        <v>3304</v>
      </c>
      <c r="J82" s="19">
        <f t="shared" si="6"/>
        <v>1648</v>
      </c>
      <c r="K82" s="19">
        <f t="shared" si="6"/>
        <v>907</v>
      </c>
      <c r="L82" s="19">
        <f t="shared" si="6"/>
        <v>0</v>
      </c>
    </row>
    <row r="83" spans="2:12" s="24" customFormat="1" ht="17.25" customHeight="1">
      <c r="B83" s="20" t="s">
        <v>20</v>
      </c>
      <c r="C83" s="21">
        <f t="shared" si="5"/>
        <v>1</v>
      </c>
      <c r="D83" s="21">
        <f>+D82/$C$82</f>
        <v>0.16132078898616006</v>
      </c>
      <c r="E83" s="21">
        <f aca="true" t="shared" si="7" ref="E83:L83">+E82/$C$82</f>
        <v>0.17937447782338625</v>
      </c>
      <c r="F83" s="21">
        <f t="shared" si="7"/>
        <v>0.13360456246140434</v>
      </c>
      <c r="G83" s="21">
        <f t="shared" si="7"/>
        <v>0.13088016273747685</v>
      </c>
      <c r="H83" s="21">
        <f t="shared" si="7"/>
        <v>0.18198990155835665</v>
      </c>
      <c r="I83" s="21">
        <f t="shared" si="7"/>
        <v>0.12001888917141923</v>
      </c>
      <c r="J83" s="21">
        <f t="shared" si="7"/>
        <v>0.05986414326710015</v>
      </c>
      <c r="K83" s="21">
        <f t="shared" si="7"/>
        <v>0.0329470739946965</v>
      </c>
      <c r="L83" s="21">
        <f t="shared" si="7"/>
        <v>0</v>
      </c>
    </row>
    <row r="84" spans="2:12" s="24" customFormat="1" ht="15" customHeight="1">
      <c r="B84" s="22" t="s">
        <v>21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2:17" ht="30" customHeight="1">
      <c r="B85" s="7" t="s">
        <v>35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9"/>
    </row>
    <row r="86" ht="6.75" customHeight="1"/>
    <row r="87" spans="2:17" ht="17.25" customHeight="1">
      <c r="B87" s="10" t="s">
        <v>36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ht="7.5" customHeight="1"/>
    <row r="89" spans="2:5" ht="17.25" customHeight="1">
      <c r="B89" s="11" t="s">
        <v>4</v>
      </c>
      <c r="C89" s="12" t="s">
        <v>5</v>
      </c>
      <c r="D89" s="12" t="s">
        <v>6</v>
      </c>
      <c r="E89" s="12" t="s">
        <v>7</v>
      </c>
    </row>
    <row r="90" spans="2:5" ht="17.25" customHeight="1">
      <c r="B90" s="13" t="s">
        <v>8</v>
      </c>
      <c r="C90" s="14">
        <f aca="true" t="shared" si="8" ref="C90:C101">+D90+E90</f>
        <v>3620</v>
      </c>
      <c r="D90" s="14">
        <v>683</v>
      </c>
      <c r="E90" s="14">
        <v>2937</v>
      </c>
    </row>
    <row r="91" spans="2:5" ht="17.25" customHeight="1">
      <c r="B91" s="15" t="s">
        <v>9</v>
      </c>
      <c r="C91" s="16">
        <f t="shared" si="8"/>
        <v>4493</v>
      </c>
      <c r="D91" s="16">
        <v>1137</v>
      </c>
      <c r="E91" s="16">
        <v>3356</v>
      </c>
    </row>
    <row r="92" spans="2:5" ht="17.25" customHeight="1">
      <c r="B92" s="13" t="s">
        <v>10</v>
      </c>
      <c r="C92" s="14">
        <f t="shared" si="8"/>
        <v>4397</v>
      </c>
      <c r="D92" s="14">
        <v>1086</v>
      </c>
      <c r="E92" s="14">
        <v>3311</v>
      </c>
    </row>
    <row r="93" spans="2:5" ht="17.25" customHeight="1">
      <c r="B93" s="15" t="s">
        <v>11</v>
      </c>
      <c r="C93" s="16">
        <f t="shared" si="8"/>
        <v>3321</v>
      </c>
      <c r="D93" s="16">
        <v>875</v>
      </c>
      <c r="E93" s="16">
        <v>2446</v>
      </c>
    </row>
    <row r="94" spans="2:5" ht="17.25" customHeight="1">
      <c r="B94" s="13" t="s">
        <v>12</v>
      </c>
      <c r="C94" s="14">
        <f t="shared" si="8"/>
        <v>3118</v>
      </c>
      <c r="D94" s="14">
        <v>721</v>
      </c>
      <c r="E94" s="14">
        <v>2397</v>
      </c>
    </row>
    <row r="95" spans="2:5" ht="17.25" customHeight="1">
      <c r="B95" s="15" t="s">
        <v>13</v>
      </c>
      <c r="C95" s="16">
        <f t="shared" si="8"/>
        <v>3127</v>
      </c>
      <c r="D95" s="16">
        <v>749</v>
      </c>
      <c r="E95" s="16">
        <v>2378</v>
      </c>
    </row>
    <row r="96" spans="2:5" ht="17.25" customHeight="1">
      <c r="B96" s="13" t="s">
        <v>14</v>
      </c>
      <c r="C96" s="14">
        <f t="shared" si="8"/>
        <v>3229</v>
      </c>
      <c r="D96" s="14">
        <v>751</v>
      </c>
      <c r="E96" s="14">
        <v>2478</v>
      </c>
    </row>
    <row r="97" spans="2:5" ht="17.25" customHeight="1">
      <c r="B97" s="15" t="s">
        <v>15</v>
      </c>
      <c r="C97" s="16">
        <f t="shared" si="8"/>
        <v>2224</v>
      </c>
      <c r="D97" s="16">
        <v>526</v>
      </c>
      <c r="E97" s="16">
        <v>1698</v>
      </c>
    </row>
    <row r="98" spans="2:5" ht="17.25" customHeight="1">
      <c r="B98" s="13" t="s">
        <v>16</v>
      </c>
      <c r="C98" s="14">
        <f t="shared" si="8"/>
        <v>0</v>
      </c>
      <c r="D98" s="14"/>
      <c r="E98" s="14"/>
    </row>
    <row r="99" spans="2:5" ht="17.25" customHeight="1">
      <c r="B99" s="15" t="s">
        <v>17</v>
      </c>
      <c r="C99" s="16">
        <f t="shared" si="8"/>
        <v>0</v>
      </c>
      <c r="D99" s="16"/>
      <c r="E99" s="16"/>
    </row>
    <row r="100" spans="2:5" ht="17.25" customHeight="1">
      <c r="B100" s="13" t="s">
        <v>18</v>
      </c>
      <c r="C100" s="14">
        <f t="shared" si="8"/>
        <v>0</v>
      </c>
      <c r="D100" s="17"/>
      <c r="E100" s="17"/>
    </row>
    <row r="101" spans="2:5" ht="17.25" customHeight="1">
      <c r="B101" s="15" t="s">
        <v>19</v>
      </c>
      <c r="C101" s="16">
        <f t="shared" si="8"/>
        <v>0</v>
      </c>
      <c r="D101" s="16"/>
      <c r="E101" s="16"/>
    </row>
    <row r="102" spans="2:5" ht="17.25" customHeight="1">
      <c r="B102" s="18" t="s">
        <v>5</v>
      </c>
      <c r="C102" s="19">
        <f>+D102+E102</f>
        <v>27529</v>
      </c>
      <c r="D102" s="19">
        <f>SUM(D90:D101)</f>
        <v>6528</v>
      </c>
      <c r="E102" s="19">
        <f>SUM(E90:E101)</f>
        <v>21001</v>
      </c>
    </row>
    <row r="103" spans="2:5" ht="17.25" customHeight="1">
      <c r="B103" s="20" t="s">
        <v>20</v>
      </c>
      <c r="C103" s="21">
        <f>+D103+E103</f>
        <v>1</v>
      </c>
      <c r="D103" s="21">
        <f>+D102/$C$102</f>
        <v>0.23713175197064915</v>
      </c>
      <c r="E103" s="21">
        <f>+E102/$C$102</f>
        <v>0.7628682480293508</v>
      </c>
    </row>
    <row r="104" spans="2:3" ht="15" customHeight="1">
      <c r="B104" s="22" t="s">
        <v>21</v>
      </c>
      <c r="C104" s="25"/>
    </row>
    <row r="105" spans="2:17" ht="19.5" customHeight="1">
      <c r="B105" s="10" t="s">
        <v>37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ht="5.25" customHeight="1"/>
    <row r="107" spans="2:12" ht="17.25" customHeight="1">
      <c r="B107" s="18" t="s">
        <v>4</v>
      </c>
      <c r="C107" s="12" t="s">
        <v>5</v>
      </c>
      <c r="D107" s="12" t="s">
        <v>23</v>
      </c>
      <c r="E107" s="12" t="s">
        <v>24</v>
      </c>
      <c r="F107" s="12" t="s">
        <v>25</v>
      </c>
      <c r="G107" s="12" t="s">
        <v>26</v>
      </c>
      <c r="H107" s="12" t="s">
        <v>27</v>
      </c>
      <c r="I107" s="12" t="s">
        <v>28</v>
      </c>
      <c r="J107" s="12" t="s">
        <v>29</v>
      </c>
      <c r="K107" s="12" t="s">
        <v>30</v>
      </c>
      <c r="L107" s="12" t="s">
        <v>31</v>
      </c>
    </row>
    <row r="108" spans="2:12" ht="17.25" customHeight="1">
      <c r="B108" s="13" t="s">
        <v>8</v>
      </c>
      <c r="C108" s="14">
        <f aca="true" t="shared" si="9" ref="C108:C121">+SUM(D108:L108)</f>
        <v>3620</v>
      </c>
      <c r="D108" s="14">
        <v>4</v>
      </c>
      <c r="E108" s="14">
        <v>1</v>
      </c>
      <c r="F108" s="14">
        <v>39</v>
      </c>
      <c r="G108" s="14">
        <v>542</v>
      </c>
      <c r="H108" s="14">
        <v>1251</v>
      </c>
      <c r="I108" s="14">
        <v>1069</v>
      </c>
      <c r="J108" s="14">
        <v>559</v>
      </c>
      <c r="K108" s="14">
        <v>155</v>
      </c>
      <c r="L108" s="14">
        <v>0</v>
      </c>
    </row>
    <row r="109" spans="2:12" ht="17.25" customHeight="1">
      <c r="B109" s="15" t="s">
        <v>9</v>
      </c>
      <c r="C109" s="16">
        <f t="shared" si="9"/>
        <v>4493</v>
      </c>
      <c r="D109" s="16">
        <v>8</v>
      </c>
      <c r="E109" s="16">
        <v>0</v>
      </c>
      <c r="F109" s="16">
        <v>73</v>
      </c>
      <c r="G109" s="16">
        <v>632</v>
      </c>
      <c r="H109" s="16">
        <v>1610</v>
      </c>
      <c r="I109" s="16">
        <v>1376</v>
      </c>
      <c r="J109" s="16">
        <v>626</v>
      </c>
      <c r="K109" s="16">
        <v>168</v>
      </c>
      <c r="L109" s="16">
        <v>0</v>
      </c>
    </row>
    <row r="110" spans="2:12" ht="17.25" customHeight="1">
      <c r="B110" s="13" t="s">
        <v>10</v>
      </c>
      <c r="C110" s="14">
        <f t="shared" si="9"/>
        <v>4397</v>
      </c>
      <c r="D110" s="14">
        <v>11</v>
      </c>
      <c r="E110" s="14">
        <v>7</v>
      </c>
      <c r="F110" s="14">
        <v>62</v>
      </c>
      <c r="G110" s="14">
        <v>635</v>
      </c>
      <c r="H110" s="14">
        <v>1483</v>
      </c>
      <c r="I110" s="14">
        <v>1365</v>
      </c>
      <c r="J110" s="14">
        <v>682</v>
      </c>
      <c r="K110" s="14">
        <v>152</v>
      </c>
      <c r="L110" s="14">
        <v>0</v>
      </c>
    </row>
    <row r="111" spans="2:12" ht="17.25" customHeight="1">
      <c r="B111" s="15" t="s">
        <v>11</v>
      </c>
      <c r="C111" s="16">
        <f t="shared" si="9"/>
        <v>3321</v>
      </c>
      <c r="D111" s="16">
        <v>3</v>
      </c>
      <c r="E111" s="16">
        <v>3</v>
      </c>
      <c r="F111" s="16">
        <v>30</v>
      </c>
      <c r="G111" s="16">
        <v>406</v>
      </c>
      <c r="H111" s="16">
        <v>1225</v>
      </c>
      <c r="I111" s="16">
        <v>1048</v>
      </c>
      <c r="J111" s="16">
        <v>485</v>
      </c>
      <c r="K111" s="16">
        <v>121</v>
      </c>
      <c r="L111" s="16">
        <v>0</v>
      </c>
    </row>
    <row r="112" spans="2:12" ht="17.25" customHeight="1">
      <c r="B112" s="13" t="s">
        <v>12</v>
      </c>
      <c r="C112" s="14">
        <f t="shared" si="9"/>
        <v>3118</v>
      </c>
      <c r="D112" s="14">
        <v>10</v>
      </c>
      <c r="E112" s="14">
        <v>5</v>
      </c>
      <c r="F112" s="14">
        <v>36</v>
      </c>
      <c r="G112" s="14">
        <v>468</v>
      </c>
      <c r="H112" s="14">
        <v>1106</v>
      </c>
      <c r="I112" s="14">
        <v>917</v>
      </c>
      <c r="J112" s="14">
        <v>447</v>
      </c>
      <c r="K112" s="14">
        <v>129</v>
      </c>
      <c r="L112" s="14">
        <v>0</v>
      </c>
    </row>
    <row r="113" spans="2:12" ht="17.25" customHeight="1">
      <c r="B113" s="15" t="s">
        <v>13</v>
      </c>
      <c r="C113" s="16">
        <f t="shared" si="9"/>
        <v>3127</v>
      </c>
      <c r="D113" s="16">
        <v>7</v>
      </c>
      <c r="E113" s="16">
        <v>1</v>
      </c>
      <c r="F113" s="16">
        <v>30</v>
      </c>
      <c r="G113" s="16">
        <v>414</v>
      </c>
      <c r="H113" s="16">
        <v>1118</v>
      </c>
      <c r="I113" s="16">
        <v>970</v>
      </c>
      <c r="J113" s="16">
        <v>462</v>
      </c>
      <c r="K113" s="16">
        <v>125</v>
      </c>
      <c r="L113" s="16">
        <v>0</v>
      </c>
    </row>
    <row r="114" spans="2:12" ht="17.25" customHeight="1">
      <c r="B114" s="13" t="s">
        <v>14</v>
      </c>
      <c r="C114" s="14">
        <f t="shared" si="9"/>
        <v>3229</v>
      </c>
      <c r="D114" s="14">
        <v>6</v>
      </c>
      <c r="E114" s="14">
        <v>6</v>
      </c>
      <c r="F114" s="14">
        <v>33</v>
      </c>
      <c r="G114" s="14">
        <v>419</v>
      </c>
      <c r="H114" s="14">
        <v>1184</v>
      </c>
      <c r="I114" s="14">
        <v>993</v>
      </c>
      <c r="J114" s="14">
        <v>469</v>
      </c>
      <c r="K114" s="14">
        <v>119</v>
      </c>
      <c r="L114" s="14">
        <v>0</v>
      </c>
    </row>
    <row r="115" spans="2:12" ht="17.25" customHeight="1">
      <c r="B115" s="15" t="s">
        <v>15</v>
      </c>
      <c r="C115" s="16">
        <f t="shared" si="9"/>
        <v>2224</v>
      </c>
      <c r="D115" s="16">
        <v>10</v>
      </c>
      <c r="E115" s="16">
        <v>2</v>
      </c>
      <c r="F115" s="16">
        <v>18</v>
      </c>
      <c r="G115" s="16">
        <v>335</v>
      </c>
      <c r="H115" s="16">
        <v>781</v>
      </c>
      <c r="I115" s="16">
        <v>700</v>
      </c>
      <c r="J115" s="16">
        <v>299</v>
      </c>
      <c r="K115" s="16">
        <v>79</v>
      </c>
      <c r="L115" s="16">
        <v>0</v>
      </c>
    </row>
    <row r="116" spans="2:12" ht="17.25" customHeight="1">
      <c r="B116" s="13" t="s">
        <v>16</v>
      </c>
      <c r="C116" s="14">
        <f t="shared" si="9"/>
        <v>0</v>
      </c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7.25" customHeight="1">
      <c r="B117" s="15" t="s">
        <v>17</v>
      </c>
      <c r="C117" s="16">
        <f t="shared" si="9"/>
        <v>0</v>
      </c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2" ht="17.25" customHeight="1">
      <c r="B118" s="13" t="s">
        <v>18</v>
      </c>
      <c r="C118" s="14">
        <f t="shared" si="9"/>
        <v>0</v>
      </c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2:12" ht="17.25" customHeight="1">
      <c r="B119" s="15" t="s">
        <v>19</v>
      </c>
      <c r="C119" s="16">
        <f t="shared" si="9"/>
        <v>0</v>
      </c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2:12" ht="17.25" customHeight="1">
      <c r="B120" s="18" t="s">
        <v>5</v>
      </c>
      <c r="C120" s="19">
        <f t="shared" si="9"/>
        <v>27529</v>
      </c>
      <c r="D120" s="19">
        <f aca="true" t="shared" si="10" ref="D120:L120">SUM(D108:D119)</f>
        <v>59</v>
      </c>
      <c r="E120" s="19">
        <f t="shared" si="10"/>
        <v>25</v>
      </c>
      <c r="F120" s="19">
        <f t="shared" si="10"/>
        <v>321</v>
      </c>
      <c r="G120" s="19">
        <f t="shared" si="10"/>
        <v>3851</v>
      </c>
      <c r="H120" s="19">
        <f t="shared" si="10"/>
        <v>9758</v>
      </c>
      <c r="I120" s="19">
        <f t="shared" si="10"/>
        <v>8438</v>
      </c>
      <c r="J120" s="19">
        <f t="shared" si="10"/>
        <v>4029</v>
      </c>
      <c r="K120" s="19">
        <f t="shared" si="10"/>
        <v>1048</v>
      </c>
      <c r="L120" s="19">
        <f t="shared" si="10"/>
        <v>0</v>
      </c>
    </row>
    <row r="121" spans="2:12" s="24" customFormat="1" ht="17.25" customHeight="1">
      <c r="B121" s="20" t="s">
        <v>20</v>
      </c>
      <c r="C121" s="21">
        <f t="shared" si="9"/>
        <v>1</v>
      </c>
      <c r="D121" s="21">
        <f>+D120/$C$120</f>
        <v>0.0021431944494896293</v>
      </c>
      <c r="E121" s="21">
        <f aca="true" t="shared" si="11" ref="E121:L121">+E120/$C$120</f>
        <v>0.0009081332413091649</v>
      </c>
      <c r="F121" s="21">
        <f t="shared" si="11"/>
        <v>0.011660430818409676</v>
      </c>
      <c r="G121" s="21">
        <f t="shared" si="11"/>
        <v>0.13988884449126376</v>
      </c>
      <c r="H121" s="21">
        <f t="shared" si="11"/>
        <v>0.35446256674779325</v>
      </c>
      <c r="I121" s="21">
        <f t="shared" si="11"/>
        <v>0.3065131316066693</v>
      </c>
      <c r="J121" s="21">
        <f t="shared" si="11"/>
        <v>0.146354753169385</v>
      </c>
      <c r="K121" s="21">
        <f t="shared" si="11"/>
        <v>0.03806894547568019</v>
      </c>
      <c r="L121" s="21">
        <f t="shared" si="11"/>
        <v>0</v>
      </c>
    </row>
    <row r="122" spans="2:12" s="24" customFormat="1" ht="15" customHeight="1">
      <c r="B122" s="22" t="s">
        <v>21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2:17" ht="24.75" customHeight="1">
      <c r="B123" s="10" t="s">
        <v>38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ht="6.75" customHeight="1"/>
    <row r="125" spans="2:16" ht="17.25" customHeight="1">
      <c r="B125" s="26" t="s">
        <v>4</v>
      </c>
      <c r="C125" s="26"/>
      <c r="D125" s="12" t="s">
        <v>5</v>
      </c>
      <c r="E125" s="12" t="s">
        <v>8</v>
      </c>
      <c r="F125" s="12" t="s">
        <v>9</v>
      </c>
      <c r="G125" s="12" t="s">
        <v>10</v>
      </c>
      <c r="H125" s="12" t="s">
        <v>11</v>
      </c>
      <c r="I125" s="12" t="s">
        <v>12</v>
      </c>
      <c r="J125" s="12" t="s">
        <v>13</v>
      </c>
      <c r="K125" s="12" t="s">
        <v>14</v>
      </c>
      <c r="L125" s="12" t="s">
        <v>39</v>
      </c>
      <c r="M125" s="12" t="s">
        <v>16</v>
      </c>
      <c r="N125" s="12" t="s">
        <v>17</v>
      </c>
      <c r="O125" s="12" t="s">
        <v>18</v>
      </c>
      <c r="P125" s="12" t="s">
        <v>19</v>
      </c>
    </row>
    <row r="126" spans="2:16" ht="17.25" customHeight="1">
      <c r="B126" s="27" t="s">
        <v>40</v>
      </c>
      <c r="C126" s="27"/>
      <c r="D126" s="14">
        <f aca="true" t="shared" si="12" ref="D126:D139">SUM(E126:P126)</f>
        <v>9132</v>
      </c>
      <c r="E126" s="14">
        <v>1449</v>
      </c>
      <c r="F126" s="14">
        <v>1354</v>
      </c>
      <c r="G126" s="14">
        <v>1408</v>
      </c>
      <c r="H126" s="14">
        <v>1096</v>
      </c>
      <c r="I126" s="14">
        <v>1017</v>
      </c>
      <c r="J126" s="14">
        <v>1007</v>
      </c>
      <c r="K126" s="14">
        <v>1051</v>
      </c>
      <c r="L126" s="14">
        <v>750</v>
      </c>
      <c r="M126" s="14"/>
      <c r="N126" s="14"/>
      <c r="O126" s="17"/>
      <c r="P126" s="17"/>
    </row>
    <row r="127" spans="2:16" ht="17.25" customHeight="1">
      <c r="B127" s="28" t="s">
        <v>41</v>
      </c>
      <c r="C127" s="28"/>
      <c r="D127" s="16">
        <f t="shared" si="12"/>
        <v>2506</v>
      </c>
      <c r="E127" s="16">
        <v>358</v>
      </c>
      <c r="F127" s="16">
        <v>361</v>
      </c>
      <c r="G127" s="16">
        <v>380</v>
      </c>
      <c r="H127" s="16">
        <v>279</v>
      </c>
      <c r="I127" s="16">
        <v>289</v>
      </c>
      <c r="J127" s="16">
        <v>293</v>
      </c>
      <c r="K127" s="16">
        <v>325</v>
      </c>
      <c r="L127" s="16">
        <v>221</v>
      </c>
      <c r="M127" s="16"/>
      <c r="N127" s="16"/>
      <c r="O127" s="16"/>
      <c r="P127" s="16"/>
    </row>
    <row r="128" spans="2:16" ht="17.25" customHeight="1">
      <c r="B128" s="27" t="s">
        <v>42</v>
      </c>
      <c r="C128" s="27"/>
      <c r="D128" s="14">
        <f t="shared" si="12"/>
        <v>816</v>
      </c>
      <c r="E128" s="14">
        <v>114</v>
      </c>
      <c r="F128" s="14">
        <v>127</v>
      </c>
      <c r="G128" s="14">
        <v>132</v>
      </c>
      <c r="H128" s="14">
        <v>88</v>
      </c>
      <c r="I128" s="14">
        <v>100</v>
      </c>
      <c r="J128" s="14">
        <v>72</v>
      </c>
      <c r="K128" s="14">
        <v>114</v>
      </c>
      <c r="L128" s="14">
        <v>69</v>
      </c>
      <c r="M128" s="14"/>
      <c r="N128" s="14"/>
      <c r="O128" s="17"/>
      <c r="P128" s="17"/>
    </row>
    <row r="129" spans="2:16" ht="17.25" customHeight="1">
      <c r="B129" s="28" t="s">
        <v>43</v>
      </c>
      <c r="C129" s="28"/>
      <c r="D129" s="16">
        <f t="shared" si="12"/>
        <v>486</v>
      </c>
      <c r="E129" s="16">
        <v>49</v>
      </c>
      <c r="F129" s="16">
        <v>90</v>
      </c>
      <c r="G129" s="16">
        <v>85</v>
      </c>
      <c r="H129" s="16">
        <v>69</v>
      </c>
      <c r="I129" s="16">
        <v>61</v>
      </c>
      <c r="J129" s="16">
        <v>49</v>
      </c>
      <c r="K129" s="16">
        <v>50</v>
      </c>
      <c r="L129" s="16">
        <v>33</v>
      </c>
      <c r="M129" s="16"/>
      <c r="N129" s="16"/>
      <c r="O129" s="16"/>
      <c r="P129" s="16"/>
    </row>
    <row r="130" spans="2:16" ht="17.25" customHeight="1">
      <c r="B130" s="27" t="s">
        <v>44</v>
      </c>
      <c r="C130" s="27"/>
      <c r="D130" s="14">
        <f t="shared" si="12"/>
        <v>658</v>
      </c>
      <c r="E130" s="14">
        <v>93</v>
      </c>
      <c r="F130" s="14">
        <v>121</v>
      </c>
      <c r="G130" s="14">
        <v>91</v>
      </c>
      <c r="H130" s="14">
        <v>93</v>
      </c>
      <c r="I130" s="14">
        <v>66</v>
      </c>
      <c r="J130" s="14">
        <v>55</v>
      </c>
      <c r="K130" s="14">
        <v>74</v>
      </c>
      <c r="L130" s="14">
        <v>65</v>
      </c>
      <c r="M130" s="14"/>
      <c r="N130" s="14"/>
      <c r="O130" s="17"/>
      <c r="P130" s="17"/>
    </row>
    <row r="131" spans="2:16" ht="17.25" customHeight="1">
      <c r="B131" s="28" t="s">
        <v>45</v>
      </c>
      <c r="C131" s="28"/>
      <c r="D131" s="16">
        <f t="shared" si="12"/>
        <v>389</v>
      </c>
      <c r="E131" s="16">
        <v>53</v>
      </c>
      <c r="F131" s="16">
        <v>69</v>
      </c>
      <c r="G131" s="16">
        <v>55</v>
      </c>
      <c r="H131" s="16">
        <v>41</v>
      </c>
      <c r="I131" s="16">
        <v>52</v>
      </c>
      <c r="J131" s="16">
        <v>37</v>
      </c>
      <c r="K131" s="16">
        <v>52</v>
      </c>
      <c r="L131" s="16">
        <v>30</v>
      </c>
      <c r="M131" s="16"/>
      <c r="N131" s="16"/>
      <c r="O131" s="16"/>
      <c r="P131" s="16"/>
    </row>
    <row r="132" spans="2:16" ht="17.25" customHeight="1">
      <c r="B132" s="27" t="s">
        <v>46</v>
      </c>
      <c r="C132" s="27"/>
      <c r="D132" s="14">
        <f t="shared" si="12"/>
        <v>755</v>
      </c>
      <c r="E132" s="14">
        <v>81</v>
      </c>
      <c r="F132" s="14">
        <v>138</v>
      </c>
      <c r="G132" s="14">
        <v>109</v>
      </c>
      <c r="H132" s="14">
        <v>92</v>
      </c>
      <c r="I132" s="14">
        <v>92</v>
      </c>
      <c r="J132" s="14">
        <v>93</v>
      </c>
      <c r="K132" s="14">
        <v>85</v>
      </c>
      <c r="L132" s="14">
        <v>65</v>
      </c>
      <c r="M132" s="14"/>
      <c r="N132" s="14"/>
      <c r="O132" s="17"/>
      <c r="P132" s="17"/>
    </row>
    <row r="133" spans="2:16" ht="17.25" customHeight="1">
      <c r="B133" s="28" t="s">
        <v>47</v>
      </c>
      <c r="C133" s="28"/>
      <c r="D133" s="16">
        <f t="shared" si="12"/>
        <v>249</v>
      </c>
      <c r="E133" s="16">
        <v>28</v>
      </c>
      <c r="F133" s="16">
        <v>42</v>
      </c>
      <c r="G133" s="16">
        <v>54</v>
      </c>
      <c r="H133" s="16">
        <v>31</v>
      </c>
      <c r="I133" s="16">
        <v>38</v>
      </c>
      <c r="J133" s="16">
        <v>26</v>
      </c>
      <c r="K133" s="16">
        <v>18</v>
      </c>
      <c r="L133" s="16">
        <v>12</v>
      </c>
      <c r="M133" s="16"/>
      <c r="N133" s="16"/>
      <c r="O133" s="16"/>
      <c r="P133" s="16"/>
    </row>
    <row r="134" spans="2:16" ht="17.25" customHeight="1">
      <c r="B134" s="27" t="s">
        <v>48</v>
      </c>
      <c r="C134" s="27"/>
      <c r="D134" s="14">
        <f t="shared" si="12"/>
        <v>642</v>
      </c>
      <c r="E134" s="14">
        <v>85</v>
      </c>
      <c r="F134" s="14">
        <v>120</v>
      </c>
      <c r="G134" s="14">
        <v>102</v>
      </c>
      <c r="H134" s="14">
        <v>62</v>
      </c>
      <c r="I134" s="14">
        <v>65</v>
      </c>
      <c r="J134" s="14">
        <v>61</v>
      </c>
      <c r="K134" s="14">
        <v>89</v>
      </c>
      <c r="L134" s="14">
        <v>58</v>
      </c>
      <c r="M134" s="14"/>
      <c r="N134" s="14"/>
      <c r="O134" s="17"/>
      <c r="P134" s="17"/>
    </row>
    <row r="135" spans="2:16" ht="17.25" customHeight="1">
      <c r="B135" s="28" t="s">
        <v>49</v>
      </c>
      <c r="C135" s="28"/>
      <c r="D135" s="16">
        <f t="shared" si="12"/>
        <v>11002</v>
      </c>
      <c r="E135" s="16">
        <v>1216</v>
      </c>
      <c r="F135" s="16">
        <v>1922</v>
      </c>
      <c r="G135" s="16">
        <v>1851</v>
      </c>
      <c r="H135" s="16">
        <v>1341</v>
      </c>
      <c r="I135" s="16">
        <v>1241</v>
      </c>
      <c r="J135" s="16">
        <v>1319</v>
      </c>
      <c r="K135" s="16">
        <v>1268</v>
      </c>
      <c r="L135" s="16">
        <v>844</v>
      </c>
      <c r="M135" s="16"/>
      <c r="N135" s="16"/>
      <c r="O135" s="16"/>
      <c r="P135" s="16"/>
    </row>
    <row r="136" spans="2:16" ht="17.25" customHeight="1">
      <c r="B136" s="27" t="s">
        <v>50</v>
      </c>
      <c r="C136" s="27"/>
      <c r="D136" s="14">
        <f t="shared" si="12"/>
        <v>666</v>
      </c>
      <c r="E136" s="14">
        <v>75</v>
      </c>
      <c r="F136" s="14">
        <v>117</v>
      </c>
      <c r="G136" s="14">
        <v>99</v>
      </c>
      <c r="H136" s="14">
        <v>91</v>
      </c>
      <c r="I136" s="14">
        <v>72</v>
      </c>
      <c r="J136" s="14">
        <v>81</v>
      </c>
      <c r="K136" s="14">
        <v>69</v>
      </c>
      <c r="L136" s="14">
        <v>62</v>
      </c>
      <c r="M136" s="14"/>
      <c r="N136" s="14"/>
      <c r="O136" s="17"/>
      <c r="P136" s="17"/>
    </row>
    <row r="137" spans="2:16" ht="17.25" customHeight="1">
      <c r="B137" s="28" t="s">
        <v>51</v>
      </c>
      <c r="C137" s="28"/>
      <c r="D137" s="16">
        <f t="shared" si="12"/>
        <v>112</v>
      </c>
      <c r="E137" s="16">
        <v>11</v>
      </c>
      <c r="F137" s="16">
        <v>10</v>
      </c>
      <c r="G137" s="16">
        <v>13</v>
      </c>
      <c r="H137" s="16">
        <v>17</v>
      </c>
      <c r="I137" s="16">
        <v>13</v>
      </c>
      <c r="J137" s="16">
        <v>16</v>
      </c>
      <c r="K137" s="16">
        <v>25</v>
      </c>
      <c r="L137" s="16">
        <v>7</v>
      </c>
      <c r="M137" s="16"/>
      <c r="N137" s="16"/>
      <c r="O137" s="16"/>
      <c r="P137" s="16"/>
    </row>
    <row r="138" spans="2:16" ht="17.25" customHeight="1">
      <c r="B138" s="27" t="s">
        <v>52</v>
      </c>
      <c r="C138" s="27"/>
      <c r="D138" s="14">
        <f t="shared" si="12"/>
        <v>116</v>
      </c>
      <c r="E138" s="14">
        <v>8</v>
      </c>
      <c r="F138" s="14">
        <v>22</v>
      </c>
      <c r="G138" s="14">
        <v>18</v>
      </c>
      <c r="H138" s="14">
        <v>21</v>
      </c>
      <c r="I138" s="14">
        <v>12</v>
      </c>
      <c r="J138" s="14">
        <v>18</v>
      </c>
      <c r="K138" s="14">
        <v>9</v>
      </c>
      <c r="L138" s="14">
        <v>8</v>
      </c>
      <c r="M138" s="14"/>
      <c r="N138" s="14"/>
      <c r="O138" s="17"/>
      <c r="P138" s="17"/>
    </row>
    <row r="139" spans="2:16" ht="17.25" customHeight="1">
      <c r="B139" s="26" t="s">
        <v>5</v>
      </c>
      <c r="C139" s="26"/>
      <c r="D139" s="19">
        <f t="shared" si="12"/>
        <v>27529</v>
      </c>
      <c r="E139" s="19">
        <f>SUM(E126:E138)</f>
        <v>3620</v>
      </c>
      <c r="F139" s="19">
        <f aca="true" t="shared" si="13" ref="F139:P139">SUM(F126:F138)</f>
        <v>4493</v>
      </c>
      <c r="G139" s="19">
        <f t="shared" si="13"/>
        <v>4397</v>
      </c>
      <c r="H139" s="19">
        <f t="shared" si="13"/>
        <v>3321</v>
      </c>
      <c r="I139" s="19">
        <f t="shared" si="13"/>
        <v>3118</v>
      </c>
      <c r="J139" s="19">
        <f t="shared" si="13"/>
        <v>3127</v>
      </c>
      <c r="K139" s="19">
        <f t="shared" si="13"/>
        <v>3229</v>
      </c>
      <c r="L139" s="19">
        <f t="shared" si="13"/>
        <v>2224</v>
      </c>
      <c r="M139" s="19">
        <f t="shared" si="13"/>
        <v>0</v>
      </c>
      <c r="N139" s="19">
        <f t="shared" si="13"/>
        <v>0</v>
      </c>
      <c r="O139" s="19">
        <f t="shared" si="13"/>
        <v>0</v>
      </c>
      <c r="P139" s="19">
        <f t="shared" si="13"/>
        <v>0</v>
      </c>
    </row>
    <row r="140" spans="2:17" ht="5.25" customHeight="1">
      <c r="B140" s="29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29"/>
    </row>
    <row r="141" spans="2:17" ht="6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M141" s="32"/>
      <c r="N141" s="32"/>
      <c r="O141" s="32"/>
      <c r="P141" s="33"/>
      <c r="Q141" s="34"/>
    </row>
    <row r="142" spans="2:17" ht="30" customHeight="1">
      <c r="B142" s="7" t="s">
        <v>53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9"/>
    </row>
    <row r="143" ht="9" customHeight="1"/>
    <row r="144" spans="2:17" ht="15" customHeight="1">
      <c r="B144" s="10" t="s">
        <v>54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ht="6" customHeight="1"/>
    <row r="146" spans="2:16" ht="25.5" customHeight="1">
      <c r="B146" s="35" t="s">
        <v>55</v>
      </c>
      <c r="C146" s="35"/>
      <c r="D146" s="12" t="s">
        <v>5</v>
      </c>
      <c r="E146" s="12" t="s">
        <v>8</v>
      </c>
      <c r="F146" s="12" t="s">
        <v>9</v>
      </c>
      <c r="G146" s="12" t="s">
        <v>10</v>
      </c>
      <c r="H146" s="12" t="s">
        <v>11</v>
      </c>
      <c r="I146" s="12" t="s">
        <v>12</v>
      </c>
      <c r="J146" s="12" t="s">
        <v>13</v>
      </c>
      <c r="K146" s="12" t="s">
        <v>14</v>
      </c>
      <c r="L146" s="12" t="s">
        <v>39</v>
      </c>
      <c r="M146" s="12" t="s">
        <v>16</v>
      </c>
      <c r="N146" s="12" t="s">
        <v>17</v>
      </c>
      <c r="O146" s="12" t="s">
        <v>18</v>
      </c>
      <c r="P146" s="12" t="s">
        <v>19</v>
      </c>
    </row>
    <row r="147" spans="2:16" ht="19.5" customHeight="1">
      <c r="B147" s="36" t="s">
        <v>56</v>
      </c>
      <c r="C147" s="36"/>
      <c r="D147" s="14">
        <f aca="true" t="shared" si="14" ref="D147:D157">SUM(E147:P147)</f>
        <v>473</v>
      </c>
      <c r="E147" s="14">
        <v>72</v>
      </c>
      <c r="F147" s="14">
        <v>134</v>
      </c>
      <c r="G147" s="14">
        <v>61</v>
      </c>
      <c r="H147" s="14">
        <v>50</v>
      </c>
      <c r="I147" s="14">
        <v>47</v>
      </c>
      <c r="J147" s="14">
        <v>35</v>
      </c>
      <c r="K147" s="14">
        <v>40</v>
      </c>
      <c r="L147" s="14">
        <v>34</v>
      </c>
      <c r="M147" s="14"/>
      <c r="N147" s="14"/>
      <c r="O147" s="14"/>
      <c r="P147" s="14"/>
    </row>
    <row r="148" spans="2:16" ht="19.5" customHeight="1">
      <c r="B148" s="37" t="s">
        <v>57</v>
      </c>
      <c r="C148" s="37"/>
      <c r="D148" s="16">
        <f t="shared" si="14"/>
        <v>1604</v>
      </c>
      <c r="E148" s="16">
        <v>162</v>
      </c>
      <c r="F148" s="16">
        <v>301</v>
      </c>
      <c r="G148" s="16">
        <v>274</v>
      </c>
      <c r="H148" s="16">
        <v>180</v>
      </c>
      <c r="I148" s="16">
        <v>169</v>
      </c>
      <c r="J148" s="16">
        <v>187</v>
      </c>
      <c r="K148" s="16">
        <v>195</v>
      </c>
      <c r="L148" s="16">
        <v>136</v>
      </c>
      <c r="M148" s="16"/>
      <c r="N148" s="16"/>
      <c r="O148" s="16"/>
      <c r="P148" s="16"/>
    </row>
    <row r="149" spans="2:16" ht="19.5" customHeight="1">
      <c r="B149" s="36" t="s">
        <v>58</v>
      </c>
      <c r="C149" s="36"/>
      <c r="D149" s="14">
        <f t="shared" si="14"/>
        <v>1524</v>
      </c>
      <c r="E149" s="14">
        <v>207</v>
      </c>
      <c r="F149" s="14">
        <v>280</v>
      </c>
      <c r="G149" s="14">
        <v>245</v>
      </c>
      <c r="H149" s="14">
        <v>187</v>
      </c>
      <c r="I149" s="14">
        <v>181</v>
      </c>
      <c r="J149" s="14">
        <v>156</v>
      </c>
      <c r="K149" s="14">
        <v>171</v>
      </c>
      <c r="L149" s="14">
        <v>97</v>
      </c>
      <c r="M149" s="14"/>
      <c r="N149" s="14"/>
      <c r="O149" s="14"/>
      <c r="P149" s="14"/>
    </row>
    <row r="150" spans="2:16" ht="19.5" customHeight="1">
      <c r="B150" s="37" t="s">
        <v>59</v>
      </c>
      <c r="C150" s="37"/>
      <c r="D150" s="16">
        <f t="shared" si="14"/>
        <v>13173</v>
      </c>
      <c r="E150" s="16">
        <v>1737</v>
      </c>
      <c r="F150" s="16">
        <v>1997</v>
      </c>
      <c r="G150" s="16">
        <v>2176</v>
      </c>
      <c r="H150" s="16">
        <v>1651</v>
      </c>
      <c r="I150" s="16">
        <v>1485</v>
      </c>
      <c r="J150" s="16">
        <v>1579</v>
      </c>
      <c r="K150" s="16">
        <v>1485</v>
      </c>
      <c r="L150" s="16">
        <v>1063</v>
      </c>
      <c r="M150" s="16"/>
      <c r="N150" s="16"/>
      <c r="O150" s="16"/>
      <c r="P150" s="16"/>
    </row>
    <row r="151" spans="2:16" ht="19.5" customHeight="1">
      <c r="B151" s="36" t="s">
        <v>60</v>
      </c>
      <c r="C151" s="36"/>
      <c r="D151" s="14">
        <f t="shared" si="14"/>
        <v>28</v>
      </c>
      <c r="E151" s="14">
        <v>5</v>
      </c>
      <c r="F151" s="14">
        <v>13</v>
      </c>
      <c r="G151" s="14">
        <v>5</v>
      </c>
      <c r="H151" s="14">
        <v>0</v>
      </c>
      <c r="I151" s="14">
        <v>0</v>
      </c>
      <c r="J151" s="14">
        <v>2</v>
      </c>
      <c r="K151" s="14">
        <v>2</v>
      </c>
      <c r="L151" s="14">
        <v>1</v>
      </c>
      <c r="M151" s="14"/>
      <c r="N151" s="14"/>
      <c r="O151" s="14"/>
      <c r="P151" s="14"/>
    </row>
    <row r="152" spans="2:16" ht="19.5" customHeight="1">
      <c r="B152" s="37" t="s">
        <v>61</v>
      </c>
      <c r="C152" s="37"/>
      <c r="D152" s="16">
        <f t="shared" si="14"/>
        <v>20</v>
      </c>
      <c r="E152" s="16">
        <v>2</v>
      </c>
      <c r="F152" s="16">
        <v>9</v>
      </c>
      <c r="G152" s="16">
        <v>2</v>
      </c>
      <c r="H152" s="16">
        <v>1</v>
      </c>
      <c r="I152" s="16">
        <v>2</v>
      </c>
      <c r="J152" s="16">
        <v>2</v>
      </c>
      <c r="K152" s="16">
        <v>1</v>
      </c>
      <c r="L152" s="16">
        <v>1</v>
      </c>
      <c r="M152" s="16"/>
      <c r="N152" s="16"/>
      <c r="O152" s="16"/>
      <c r="P152" s="16"/>
    </row>
    <row r="153" spans="2:16" ht="19.5" customHeight="1">
      <c r="B153" s="36" t="s">
        <v>62</v>
      </c>
      <c r="C153" s="36"/>
      <c r="D153" s="14">
        <f t="shared" si="14"/>
        <v>9127</v>
      </c>
      <c r="E153" s="14">
        <v>1237</v>
      </c>
      <c r="F153" s="14">
        <v>1462</v>
      </c>
      <c r="G153" s="14">
        <v>1417</v>
      </c>
      <c r="H153" s="14">
        <v>1072</v>
      </c>
      <c r="I153" s="14">
        <v>1048</v>
      </c>
      <c r="J153" s="14">
        <v>978</v>
      </c>
      <c r="K153" s="14">
        <v>1160</v>
      </c>
      <c r="L153" s="14">
        <v>753</v>
      </c>
      <c r="M153" s="14"/>
      <c r="N153" s="14"/>
      <c r="O153" s="14"/>
      <c r="P153" s="14"/>
    </row>
    <row r="154" spans="2:16" ht="19.5" customHeight="1">
      <c r="B154" s="37" t="s">
        <v>63</v>
      </c>
      <c r="C154" s="37"/>
      <c r="D154" s="16">
        <f t="shared" si="14"/>
        <v>1528</v>
      </c>
      <c r="E154" s="16">
        <v>191</v>
      </c>
      <c r="F154" s="16">
        <v>284</v>
      </c>
      <c r="G154" s="16">
        <v>209</v>
      </c>
      <c r="H154" s="16">
        <v>175</v>
      </c>
      <c r="I154" s="16">
        <v>181</v>
      </c>
      <c r="J154" s="16">
        <v>184</v>
      </c>
      <c r="K154" s="16">
        <v>169</v>
      </c>
      <c r="L154" s="16">
        <v>135</v>
      </c>
      <c r="M154" s="16"/>
      <c r="N154" s="16"/>
      <c r="O154" s="16"/>
      <c r="P154" s="16"/>
    </row>
    <row r="155" spans="2:16" ht="29.25" customHeight="1">
      <c r="B155" s="36" t="s">
        <v>64</v>
      </c>
      <c r="C155" s="36"/>
      <c r="D155" s="14">
        <f t="shared" si="14"/>
        <v>15</v>
      </c>
      <c r="E155" s="14">
        <v>4</v>
      </c>
      <c r="F155" s="14">
        <v>2</v>
      </c>
      <c r="G155" s="14">
        <v>2</v>
      </c>
      <c r="H155" s="14">
        <v>4</v>
      </c>
      <c r="I155" s="14">
        <v>2</v>
      </c>
      <c r="J155" s="14">
        <v>1</v>
      </c>
      <c r="K155" s="14">
        <v>0</v>
      </c>
      <c r="L155" s="14">
        <v>0</v>
      </c>
      <c r="M155" s="14"/>
      <c r="N155" s="14"/>
      <c r="O155" s="14"/>
      <c r="P155" s="14"/>
    </row>
    <row r="156" spans="2:16" ht="30.75" customHeight="1">
      <c r="B156" s="37" t="s">
        <v>65</v>
      </c>
      <c r="C156" s="37"/>
      <c r="D156" s="16">
        <f t="shared" si="14"/>
        <v>16</v>
      </c>
      <c r="E156" s="16">
        <v>1</v>
      </c>
      <c r="F156" s="16">
        <v>0</v>
      </c>
      <c r="G156" s="16">
        <v>2</v>
      </c>
      <c r="H156" s="16">
        <v>0</v>
      </c>
      <c r="I156" s="16">
        <v>3</v>
      </c>
      <c r="J156" s="16">
        <v>2</v>
      </c>
      <c r="K156" s="16">
        <v>4</v>
      </c>
      <c r="L156" s="16">
        <v>4</v>
      </c>
      <c r="M156" s="16"/>
      <c r="N156" s="16"/>
      <c r="O156" s="16"/>
      <c r="P156" s="16"/>
    </row>
    <row r="157" spans="2:16" ht="28.5" customHeight="1">
      <c r="B157" s="36" t="s">
        <v>66</v>
      </c>
      <c r="C157" s="36"/>
      <c r="D157" s="14">
        <f t="shared" si="14"/>
        <v>21</v>
      </c>
      <c r="E157" s="14">
        <v>2</v>
      </c>
      <c r="F157" s="14">
        <v>11</v>
      </c>
      <c r="G157" s="14">
        <v>4</v>
      </c>
      <c r="H157" s="14">
        <v>1</v>
      </c>
      <c r="I157" s="14">
        <v>0</v>
      </c>
      <c r="J157" s="14">
        <v>1</v>
      </c>
      <c r="K157" s="14">
        <v>2</v>
      </c>
      <c r="L157" s="14">
        <v>0</v>
      </c>
      <c r="M157" s="14"/>
      <c r="N157" s="14"/>
      <c r="O157" s="14"/>
      <c r="P157" s="14"/>
    </row>
    <row r="158" spans="2:16" ht="25.5" customHeight="1">
      <c r="B158" s="26" t="s">
        <v>5</v>
      </c>
      <c r="C158" s="26"/>
      <c r="D158" s="19">
        <f>SUM(D147:D157)</f>
        <v>27529</v>
      </c>
      <c r="E158" s="19">
        <f>SUM(E147:E157)</f>
        <v>3620</v>
      </c>
      <c r="F158" s="19">
        <f>SUM(F147:F157)</f>
        <v>4493</v>
      </c>
      <c r="G158" s="19">
        <f>SUM(G147:G157)</f>
        <v>4397</v>
      </c>
      <c r="H158" s="19">
        <f>SUM(H147:H157)</f>
        <v>3321</v>
      </c>
      <c r="I158" s="19">
        <f aca="true" t="shared" si="15" ref="I158:O158">SUM(I147:I157)</f>
        <v>3118</v>
      </c>
      <c r="J158" s="19">
        <f t="shared" si="15"/>
        <v>3127</v>
      </c>
      <c r="K158" s="19">
        <f t="shared" si="15"/>
        <v>3229</v>
      </c>
      <c r="L158" s="19">
        <f t="shared" si="15"/>
        <v>2224</v>
      </c>
      <c r="M158" s="19">
        <f t="shared" si="15"/>
        <v>0</v>
      </c>
      <c r="N158" s="19">
        <f t="shared" si="15"/>
        <v>0</v>
      </c>
      <c r="O158" s="19">
        <f t="shared" si="15"/>
        <v>0</v>
      </c>
      <c r="P158" s="19">
        <f>SUM(P147:P157)</f>
        <v>0</v>
      </c>
    </row>
    <row r="159" spans="2:17" ht="6" customHeight="1">
      <c r="B159" s="29"/>
      <c r="C159" s="3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29"/>
    </row>
    <row r="160" spans="2:17" ht="24" customHeight="1">
      <c r="B160" s="10" t="s">
        <v>67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ht="9" customHeight="1">
      <c r="B161" s="24"/>
    </row>
    <row r="162" spans="2:16" ht="18" customHeight="1">
      <c r="B162" s="38" t="s">
        <v>68</v>
      </c>
      <c r="C162" s="38"/>
      <c r="D162" s="12" t="s">
        <v>5</v>
      </c>
      <c r="E162" s="12" t="s">
        <v>8</v>
      </c>
      <c r="F162" s="12" t="s">
        <v>9</v>
      </c>
      <c r="G162" s="12" t="s">
        <v>10</v>
      </c>
      <c r="H162" s="12" t="s">
        <v>11</v>
      </c>
      <c r="I162" s="12" t="s">
        <v>12</v>
      </c>
      <c r="J162" s="12" t="s">
        <v>13</v>
      </c>
      <c r="K162" s="12" t="s">
        <v>14</v>
      </c>
      <c r="L162" s="12" t="s">
        <v>39</v>
      </c>
      <c r="M162" s="12" t="s">
        <v>16</v>
      </c>
      <c r="N162" s="12" t="s">
        <v>17</v>
      </c>
      <c r="O162" s="12" t="s">
        <v>18</v>
      </c>
      <c r="P162" s="12" t="s">
        <v>19</v>
      </c>
    </row>
    <row r="163" spans="2:16" ht="18" customHeight="1">
      <c r="B163" s="39" t="s">
        <v>69</v>
      </c>
      <c r="C163" s="39"/>
      <c r="D163" s="14">
        <f aca="true" t="shared" si="16" ref="D163:D188">SUM(E163:P163)</f>
        <v>264</v>
      </c>
      <c r="E163" s="14">
        <v>38</v>
      </c>
      <c r="F163" s="14">
        <v>41</v>
      </c>
      <c r="G163" s="14">
        <v>43</v>
      </c>
      <c r="H163" s="14">
        <v>28</v>
      </c>
      <c r="I163" s="14">
        <v>37</v>
      </c>
      <c r="J163" s="14">
        <v>35</v>
      </c>
      <c r="K163" s="14">
        <v>20</v>
      </c>
      <c r="L163" s="14">
        <v>22</v>
      </c>
      <c r="M163" s="14"/>
      <c r="N163" s="14"/>
      <c r="O163" s="17"/>
      <c r="P163" s="17"/>
    </row>
    <row r="164" spans="2:16" ht="18" customHeight="1">
      <c r="B164" s="40" t="s">
        <v>70</v>
      </c>
      <c r="C164" s="40"/>
      <c r="D164" s="16">
        <f t="shared" si="16"/>
        <v>243</v>
      </c>
      <c r="E164" s="16">
        <v>30</v>
      </c>
      <c r="F164" s="16">
        <v>47</v>
      </c>
      <c r="G164" s="16">
        <v>30</v>
      </c>
      <c r="H164" s="16">
        <v>33</v>
      </c>
      <c r="I164" s="16">
        <v>21</v>
      </c>
      <c r="J164" s="16">
        <v>27</v>
      </c>
      <c r="K164" s="16">
        <v>34</v>
      </c>
      <c r="L164" s="16">
        <v>21</v>
      </c>
      <c r="M164" s="16"/>
      <c r="N164" s="16"/>
      <c r="O164" s="16"/>
      <c r="P164" s="16"/>
    </row>
    <row r="165" spans="2:16" ht="18" customHeight="1">
      <c r="B165" s="39" t="s">
        <v>71</v>
      </c>
      <c r="C165" s="39"/>
      <c r="D165" s="14">
        <f t="shared" si="16"/>
        <v>208</v>
      </c>
      <c r="E165" s="14">
        <v>21</v>
      </c>
      <c r="F165" s="14">
        <v>28</v>
      </c>
      <c r="G165" s="14">
        <v>35</v>
      </c>
      <c r="H165" s="14">
        <v>21</v>
      </c>
      <c r="I165" s="14">
        <v>29</v>
      </c>
      <c r="J165" s="14">
        <v>24</v>
      </c>
      <c r="K165" s="14">
        <v>26</v>
      </c>
      <c r="L165" s="14">
        <v>24</v>
      </c>
      <c r="M165" s="14"/>
      <c r="N165" s="14"/>
      <c r="O165" s="17"/>
      <c r="P165" s="17"/>
    </row>
    <row r="166" spans="2:16" ht="18" customHeight="1">
      <c r="B166" s="40" t="s">
        <v>72</v>
      </c>
      <c r="C166" s="40"/>
      <c r="D166" s="16">
        <f t="shared" si="16"/>
        <v>1048</v>
      </c>
      <c r="E166" s="16">
        <v>112</v>
      </c>
      <c r="F166" s="16">
        <v>168</v>
      </c>
      <c r="G166" s="16">
        <v>168</v>
      </c>
      <c r="H166" s="16">
        <v>121</v>
      </c>
      <c r="I166" s="16">
        <v>99</v>
      </c>
      <c r="J166" s="16">
        <v>138</v>
      </c>
      <c r="K166" s="16">
        <v>151</v>
      </c>
      <c r="L166" s="16">
        <v>91</v>
      </c>
      <c r="M166" s="16"/>
      <c r="N166" s="16"/>
      <c r="O166" s="16"/>
      <c r="P166" s="16"/>
    </row>
    <row r="167" spans="2:16" ht="18" customHeight="1">
      <c r="B167" s="39" t="s">
        <v>73</v>
      </c>
      <c r="C167" s="39"/>
      <c r="D167" s="14">
        <f t="shared" si="16"/>
        <v>396</v>
      </c>
      <c r="E167" s="14">
        <v>39</v>
      </c>
      <c r="F167" s="14">
        <v>57</v>
      </c>
      <c r="G167" s="14">
        <v>57</v>
      </c>
      <c r="H167" s="14">
        <v>58</v>
      </c>
      <c r="I167" s="14">
        <v>36</v>
      </c>
      <c r="J167" s="14">
        <v>46</v>
      </c>
      <c r="K167" s="14">
        <v>69</v>
      </c>
      <c r="L167" s="14">
        <v>34</v>
      </c>
      <c r="M167" s="14"/>
      <c r="N167" s="14"/>
      <c r="O167" s="17"/>
      <c r="P167" s="17"/>
    </row>
    <row r="168" spans="2:16" ht="18" customHeight="1">
      <c r="B168" s="40" t="s">
        <v>74</v>
      </c>
      <c r="C168" s="40"/>
      <c r="D168" s="16">
        <f t="shared" si="16"/>
        <v>816</v>
      </c>
      <c r="E168" s="16">
        <v>93</v>
      </c>
      <c r="F168" s="16">
        <v>93</v>
      </c>
      <c r="G168" s="16">
        <v>115</v>
      </c>
      <c r="H168" s="16">
        <v>113</v>
      </c>
      <c r="I168" s="16">
        <v>110</v>
      </c>
      <c r="J168" s="16">
        <v>107</v>
      </c>
      <c r="K168" s="16">
        <v>112</v>
      </c>
      <c r="L168" s="16">
        <v>73</v>
      </c>
      <c r="M168" s="16"/>
      <c r="N168" s="16"/>
      <c r="O168" s="16"/>
      <c r="P168" s="16"/>
    </row>
    <row r="169" spans="2:16" ht="18" customHeight="1">
      <c r="B169" s="39" t="s">
        <v>75</v>
      </c>
      <c r="C169" s="39"/>
      <c r="D169" s="14">
        <f t="shared" si="16"/>
        <v>1492</v>
      </c>
      <c r="E169" s="14">
        <v>187</v>
      </c>
      <c r="F169" s="14">
        <v>263</v>
      </c>
      <c r="G169" s="14">
        <v>217</v>
      </c>
      <c r="H169" s="14">
        <v>187</v>
      </c>
      <c r="I169" s="14">
        <v>182</v>
      </c>
      <c r="J169" s="14">
        <v>143</v>
      </c>
      <c r="K169" s="14">
        <v>171</v>
      </c>
      <c r="L169" s="14">
        <v>142</v>
      </c>
      <c r="M169" s="14"/>
      <c r="N169" s="14"/>
      <c r="O169" s="17"/>
      <c r="P169" s="17"/>
    </row>
    <row r="170" spans="2:16" ht="18" customHeight="1">
      <c r="B170" s="40" t="s">
        <v>76</v>
      </c>
      <c r="C170" s="40"/>
      <c r="D170" s="16">
        <f t="shared" si="16"/>
        <v>753</v>
      </c>
      <c r="E170" s="16">
        <v>93</v>
      </c>
      <c r="F170" s="16">
        <v>98</v>
      </c>
      <c r="G170" s="16">
        <v>124</v>
      </c>
      <c r="H170" s="16">
        <v>79</v>
      </c>
      <c r="I170" s="16">
        <v>98</v>
      </c>
      <c r="J170" s="16">
        <v>111</v>
      </c>
      <c r="K170" s="16">
        <v>92</v>
      </c>
      <c r="L170" s="16">
        <v>58</v>
      </c>
      <c r="M170" s="16"/>
      <c r="N170" s="16"/>
      <c r="O170" s="16"/>
      <c r="P170" s="16"/>
    </row>
    <row r="171" spans="2:16" ht="18" customHeight="1">
      <c r="B171" s="39" t="s">
        <v>77</v>
      </c>
      <c r="C171" s="39"/>
      <c r="D171" s="14">
        <f t="shared" si="16"/>
        <v>156</v>
      </c>
      <c r="E171" s="14">
        <v>27</v>
      </c>
      <c r="F171" s="14">
        <v>19</v>
      </c>
      <c r="G171" s="14">
        <v>18</v>
      </c>
      <c r="H171" s="14">
        <v>10</v>
      </c>
      <c r="I171" s="14">
        <v>17</v>
      </c>
      <c r="J171" s="14">
        <v>30</v>
      </c>
      <c r="K171" s="14">
        <v>20</v>
      </c>
      <c r="L171" s="14">
        <v>15</v>
      </c>
      <c r="M171" s="14"/>
      <c r="N171" s="14"/>
      <c r="O171" s="17"/>
      <c r="P171" s="17"/>
    </row>
    <row r="172" spans="2:16" ht="18" customHeight="1">
      <c r="B172" s="40" t="s">
        <v>78</v>
      </c>
      <c r="C172" s="40"/>
      <c r="D172" s="16">
        <f t="shared" si="16"/>
        <v>437</v>
      </c>
      <c r="E172" s="16">
        <v>36</v>
      </c>
      <c r="F172" s="16">
        <v>58</v>
      </c>
      <c r="G172" s="16">
        <v>72</v>
      </c>
      <c r="H172" s="16">
        <v>56</v>
      </c>
      <c r="I172" s="16">
        <v>45</v>
      </c>
      <c r="J172" s="16">
        <v>58</v>
      </c>
      <c r="K172" s="16">
        <v>72</v>
      </c>
      <c r="L172" s="16">
        <v>40</v>
      </c>
      <c r="M172" s="16"/>
      <c r="N172" s="16"/>
      <c r="O172" s="16"/>
      <c r="P172" s="16"/>
    </row>
    <row r="173" spans="2:16" ht="18" customHeight="1">
      <c r="B173" s="39" t="s">
        <v>79</v>
      </c>
      <c r="C173" s="39"/>
      <c r="D173" s="14">
        <f t="shared" si="16"/>
        <v>867</v>
      </c>
      <c r="E173" s="14">
        <v>115</v>
      </c>
      <c r="F173" s="14">
        <v>162</v>
      </c>
      <c r="G173" s="14">
        <v>120</v>
      </c>
      <c r="H173" s="14">
        <v>101</v>
      </c>
      <c r="I173" s="14">
        <v>97</v>
      </c>
      <c r="J173" s="14">
        <v>90</v>
      </c>
      <c r="K173" s="14">
        <v>114</v>
      </c>
      <c r="L173" s="14">
        <v>68</v>
      </c>
      <c r="M173" s="14"/>
      <c r="N173" s="14"/>
      <c r="O173" s="17"/>
      <c r="P173" s="17"/>
    </row>
    <row r="174" spans="2:16" ht="18" customHeight="1">
      <c r="B174" s="40" t="s">
        <v>80</v>
      </c>
      <c r="C174" s="40"/>
      <c r="D174" s="16">
        <f t="shared" si="16"/>
        <v>656</v>
      </c>
      <c r="E174" s="16">
        <v>69</v>
      </c>
      <c r="F174" s="16">
        <v>114</v>
      </c>
      <c r="G174" s="16">
        <v>74</v>
      </c>
      <c r="H174" s="16">
        <v>86</v>
      </c>
      <c r="I174" s="16">
        <v>66</v>
      </c>
      <c r="J174" s="16">
        <v>116</v>
      </c>
      <c r="K174" s="16">
        <v>86</v>
      </c>
      <c r="L174" s="16">
        <v>45</v>
      </c>
      <c r="M174" s="16"/>
      <c r="N174" s="16"/>
      <c r="O174" s="16"/>
      <c r="P174" s="16"/>
    </row>
    <row r="175" spans="2:16" ht="18" customHeight="1">
      <c r="B175" s="39" t="s">
        <v>81</v>
      </c>
      <c r="C175" s="39"/>
      <c r="D175" s="14">
        <f t="shared" si="16"/>
        <v>1336</v>
      </c>
      <c r="E175" s="14">
        <v>165</v>
      </c>
      <c r="F175" s="14">
        <v>183</v>
      </c>
      <c r="G175" s="14">
        <v>215</v>
      </c>
      <c r="H175" s="14">
        <v>147</v>
      </c>
      <c r="I175" s="14">
        <v>171</v>
      </c>
      <c r="J175" s="14">
        <v>202</v>
      </c>
      <c r="K175" s="14">
        <v>155</v>
      </c>
      <c r="L175" s="14">
        <v>98</v>
      </c>
      <c r="M175" s="14"/>
      <c r="N175" s="14"/>
      <c r="O175" s="17"/>
      <c r="P175" s="17"/>
    </row>
    <row r="176" spans="2:16" ht="18" customHeight="1">
      <c r="B176" s="40" t="s">
        <v>82</v>
      </c>
      <c r="C176" s="40"/>
      <c r="D176" s="16">
        <f t="shared" si="16"/>
        <v>272</v>
      </c>
      <c r="E176" s="16">
        <v>28</v>
      </c>
      <c r="F176" s="16">
        <v>31</v>
      </c>
      <c r="G176" s="16">
        <v>38</v>
      </c>
      <c r="H176" s="16">
        <v>45</v>
      </c>
      <c r="I176" s="16">
        <v>45</v>
      </c>
      <c r="J176" s="16">
        <v>32</v>
      </c>
      <c r="K176" s="16">
        <v>38</v>
      </c>
      <c r="L176" s="16">
        <v>15</v>
      </c>
      <c r="M176" s="16"/>
      <c r="N176" s="16"/>
      <c r="O176" s="16"/>
      <c r="P176" s="16"/>
    </row>
    <row r="177" spans="2:16" ht="18" customHeight="1">
      <c r="B177" s="39" t="s">
        <v>83</v>
      </c>
      <c r="C177" s="39"/>
      <c r="D177" s="14">
        <f t="shared" si="16"/>
        <v>14921</v>
      </c>
      <c r="E177" s="14">
        <v>2074</v>
      </c>
      <c r="F177" s="14">
        <v>2598</v>
      </c>
      <c r="G177" s="14">
        <v>2531</v>
      </c>
      <c r="H177" s="14">
        <v>1783</v>
      </c>
      <c r="I177" s="14">
        <v>1615</v>
      </c>
      <c r="J177" s="14">
        <v>1554</v>
      </c>
      <c r="K177" s="14">
        <v>1609</v>
      </c>
      <c r="L177" s="14">
        <v>1157</v>
      </c>
      <c r="M177" s="14"/>
      <c r="N177" s="14"/>
      <c r="O177" s="17"/>
      <c r="P177" s="17"/>
    </row>
    <row r="178" spans="2:16" ht="18" customHeight="1">
      <c r="B178" s="40" t="s">
        <v>84</v>
      </c>
      <c r="C178" s="40"/>
      <c r="D178" s="16">
        <f t="shared" si="16"/>
        <v>258</v>
      </c>
      <c r="E178" s="16">
        <v>35</v>
      </c>
      <c r="F178" s="16">
        <v>36</v>
      </c>
      <c r="G178" s="16">
        <v>37</v>
      </c>
      <c r="H178" s="16">
        <v>40</v>
      </c>
      <c r="I178" s="16">
        <v>35</v>
      </c>
      <c r="J178" s="16">
        <v>42</v>
      </c>
      <c r="K178" s="16">
        <v>18</v>
      </c>
      <c r="L178" s="16">
        <v>15</v>
      </c>
      <c r="M178" s="16"/>
      <c r="N178" s="16"/>
      <c r="O178" s="16"/>
      <c r="P178" s="16"/>
    </row>
    <row r="179" spans="2:16" ht="18" customHeight="1">
      <c r="B179" s="39" t="s">
        <v>85</v>
      </c>
      <c r="C179" s="39"/>
      <c r="D179" s="14">
        <f t="shared" si="16"/>
        <v>86</v>
      </c>
      <c r="E179" s="14">
        <v>18</v>
      </c>
      <c r="F179" s="14">
        <v>7</v>
      </c>
      <c r="G179" s="14">
        <v>10</v>
      </c>
      <c r="H179" s="14">
        <v>29</v>
      </c>
      <c r="I179" s="14">
        <v>9</v>
      </c>
      <c r="J179" s="14">
        <v>5</v>
      </c>
      <c r="K179" s="14">
        <v>3</v>
      </c>
      <c r="L179" s="14">
        <v>5</v>
      </c>
      <c r="M179" s="14"/>
      <c r="N179" s="14"/>
      <c r="O179" s="17"/>
      <c r="P179" s="17"/>
    </row>
    <row r="180" spans="2:16" ht="18" customHeight="1">
      <c r="B180" s="40" t="s">
        <v>86</v>
      </c>
      <c r="C180" s="40"/>
      <c r="D180" s="16">
        <f t="shared" si="16"/>
        <v>92</v>
      </c>
      <c r="E180" s="16">
        <v>15</v>
      </c>
      <c r="F180" s="16">
        <v>10</v>
      </c>
      <c r="G180" s="16">
        <v>12</v>
      </c>
      <c r="H180" s="16">
        <v>14</v>
      </c>
      <c r="I180" s="16">
        <v>7</v>
      </c>
      <c r="J180" s="16">
        <v>4</v>
      </c>
      <c r="K180" s="16">
        <v>14</v>
      </c>
      <c r="L180" s="16">
        <v>16</v>
      </c>
      <c r="M180" s="16"/>
      <c r="N180" s="16"/>
      <c r="O180" s="16"/>
      <c r="P180" s="16"/>
    </row>
    <row r="181" spans="2:16" ht="18" customHeight="1">
      <c r="B181" s="39" t="s">
        <v>87</v>
      </c>
      <c r="C181" s="39"/>
      <c r="D181" s="14">
        <f t="shared" si="16"/>
        <v>162</v>
      </c>
      <c r="E181" s="14">
        <v>25</v>
      </c>
      <c r="F181" s="14">
        <v>20</v>
      </c>
      <c r="G181" s="14">
        <v>24</v>
      </c>
      <c r="H181" s="14">
        <v>20</v>
      </c>
      <c r="I181" s="14">
        <v>23</v>
      </c>
      <c r="J181" s="14">
        <v>24</v>
      </c>
      <c r="K181" s="14">
        <v>14</v>
      </c>
      <c r="L181" s="14">
        <v>12</v>
      </c>
      <c r="M181" s="14"/>
      <c r="N181" s="14"/>
      <c r="O181" s="17"/>
      <c r="P181" s="17"/>
    </row>
    <row r="182" spans="2:16" ht="18" customHeight="1">
      <c r="B182" s="40" t="s">
        <v>88</v>
      </c>
      <c r="C182" s="40"/>
      <c r="D182" s="16">
        <f t="shared" si="16"/>
        <v>1210</v>
      </c>
      <c r="E182" s="16">
        <v>160</v>
      </c>
      <c r="F182" s="16">
        <v>179</v>
      </c>
      <c r="G182" s="16">
        <v>214</v>
      </c>
      <c r="H182" s="16">
        <v>140</v>
      </c>
      <c r="I182" s="16">
        <v>123</v>
      </c>
      <c r="J182" s="16">
        <v>120</v>
      </c>
      <c r="K182" s="16">
        <v>175</v>
      </c>
      <c r="L182" s="16">
        <v>99</v>
      </c>
      <c r="M182" s="16"/>
      <c r="N182" s="16"/>
      <c r="O182" s="16"/>
      <c r="P182" s="16"/>
    </row>
    <row r="183" spans="2:16" ht="18" customHeight="1">
      <c r="B183" s="39" t="s">
        <v>89</v>
      </c>
      <c r="C183" s="39"/>
      <c r="D183" s="14">
        <f t="shared" si="16"/>
        <v>645</v>
      </c>
      <c r="E183" s="14">
        <v>89</v>
      </c>
      <c r="F183" s="14">
        <v>94</v>
      </c>
      <c r="G183" s="14">
        <v>80</v>
      </c>
      <c r="H183" s="14">
        <v>77</v>
      </c>
      <c r="I183" s="14">
        <v>83</v>
      </c>
      <c r="J183" s="14">
        <v>72</v>
      </c>
      <c r="K183" s="14">
        <v>93</v>
      </c>
      <c r="L183" s="14">
        <v>57</v>
      </c>
      <c r="M183" s="14"/>
      <c r="N183" s="14"/>
      <c r="O183" s="17"/>
      <c r="P183" s="17"/>
    </row>
    <row r="184" spans="2:16" ht="18" customHeight="1">
      <c r="B184" s="40" t="s">
        <v>90</v>
      </c>
      <c r="C184" s="40"/>
      <c r="D184" s="16">
        <f t="shared" si="16"/>
        <v>614</v>
      </c>
      <c r="E184" s="16">
        <v>68</v>
      </c>
      <c r="F184" s="16">
        <v>91</v>
      </c>
      <c r="G184" s="16">
        <v>90</v>
      </c>
      <c r="H184" s="16">
        <v>67</v>
      </c>
      <c r="I184" s="16">
        <v>80</v>
      </c>
      <c r="J184" s="16">
        <v>72</v>
      </c>
      <c r="K184" s="16">
        <v>74</v>
      </c>
      <c r="L184" s="16">
        <v>72</v>
      </c>
      <c r="M184" s="16"/>
      <c r="N184" s="16"/>
      <c r="O184" s="16"/>
      <c r="P184" s="16"/>
    </row>
    <row r="185" spans="2:16" ht="18" customHeight="1">
      <c r="B185" s="39" t="s">
        <v>91</v>
      </c>
      <c r="C185" s="39"/>
      <c r="D185" s="14">
        <f t="shared" si="16"/>
        <v>177</v>
      </c>
      <c r="E185" s="14">
        <v>25</v>
      </c>
      <c r="F185" s="14">
        <v>31</v>
      </c>
      <c r="G185" s="14">
        <v>23</v>
      </c>
      <c r="H185" s="14">
        <v>26</v>
      </c>
      <c r="I185" s="14">
        <v>18</v>
      </c>
      <c r="J185" s="14">
        <v>18</v>
      </c>
      <c r="K185" s="14">
        <v>22</v>
      </c>
      <c r="L185" s="14">
        <v>14</v>
      </c>
      <c r="M185" s="14"/>
      <c r="N185" s="14"/>
      <c r="O185" s="17"/>
      <c r="P185" s="17"/>
    </row>
    <row r="186" spans="2:16" ht="18" customHeight="1">
      <c r="B186" s="40" t="s">
        <v>92</v>
      </c>
      <c r="C186" s="40"/>
      <c r="D186" s="16">
        <f t="shared" si="16"/>
        <v>148</v>
      </c>
      <c r="E186" s="16">
        <v>10</v>
      </c>
      <c r="F186" s="16">
        <v>22</v>
      </c>
      <c r="G186" s="16">
        <v>11</v>
      </c>
      <c r="H186" s="16">
        <v>16</v>
      </c>
      <c r="I186" s="16">
        <v>40</v>
      </c>
      <c r="J186" s="16">
        <v>16</v>
      </c>
      <c r="K186" s="16">
        <v>23</v>
      </c>
      <c r="L186" s="16">
        <v>10</v>
      </c>
      <c r="M186" s="16"/>
      <c r="N186" s="16"/>
      <c r="O186" s="16"/>
      <c r="P186" s="16"/>
    </row>
    <row r="187" spans="2:16" ht="18" customHeight="1">
      <c r="B187" s="39" t="s">
        <v>93</v>
      </c>
      <c r="C187" s="39"/>
      <c r="D187" s="14">
        <f t="shared" si="16"/>
        <v>272</v>
      </c>
      <c r="E187" s="14">
        <v>48</v>
      </c>
      <c r="F187" s="14">
        <v>43</v>
      </c>
      <c r="G187" s="14">
        <v>39</v>
      </c>
      <c r="H187" s="14">
        <v>24</v>
      </c>
      <c r="I187" s="14">
        <v>32</v>
      </c>
      <c r="J187" s="14">
        <v>41</v>
      </c>
      <c r="K187" s="14">
        <v>24</v>
      </c>
      <c r="L187" s="14">
        <v>21</v>
      </c>
      <c r="M187" s="14"/>
      <c r="N187" s="14"/>
      <c r="O187" s="17"/>
      <c r="P187" s="17"/>
    </row>
    <row r="188" spans="2:16" ht="18" customHeight="1">
      <c r="B188" s="38" t="s">
        <v>5</v>
      </c>
      <c r="C188" s="38"/>
      <c r="D188" s="19">
        <f t="shared" si="16"/>
        <v>27529</v>
      </c>
      <c r="E188" s="19">
        <f aca="true" t="shared" si="17" ref="E188:P188">SUM(E163:E187)</f>
        <v>3620</v>
      </c>
      <c r="F188" s="19">
        <f t="shared" si="17"/>
        <v>4493</v>
      </c>
      <c r="G188" s="19">
        <f t="shared" si="17"/>
        <v>4397</v>
      </c>
      <c r="H188" s="19">
        <f t="shared" si="17"/>
        <v>3321</v>
      </c>
      <c r="I188" s="19">
        <v>3118</v>
      </c>
      <c r="J188" s="19">
        <f t="shared" si="17"/>
        <v>3127</v>
      </c>
      <c r="K188" s="19">
        <f t="shared" si="17"/>
        <v>3229</v>
      </c>
      <c r="L188" s="19">
        <f t="shared" si="17"/>
        <v>2224</v>
      </c>
      <c r="M188" s="19">
        <f t="shared" si="17"/>
        <v>0</v>
      </c>
      <c r="N188" s="19">
        <f t="shared" si="17"/>
        <v>0</v>
      </c>
      <c r="O188" s="19">
        <f t="shared" si="17"/>
        <v>0</v>
      </c>
      <c r="P188" s="19">
        <f t="shared" si="17"/>
        <v>0</v>
      </c>
    </row>
    <row r="189" ht="6.75" customHeight="1">
      <c r="B189" s="29"/>
    </row>
    <row r="190" ht="15" customHeight="1">
      <c r="B190" s="41" t="s">
        <v>94</v>
      </c>
    </row>
    <row r="191" spans="2:17" ht="15" customHeight="1">
      <c r="B191" s="41" t="s">
        <v>95</v>
      </c>
      <c r="P191" s="42"/>
      <c r="Q191" s="43"/>
    </row>
    <row r="192" ht="3.75" customHeight="1"/>
  </sheetData>
  <sheetProtection/>
  <mergeCells count="70">
    <mergeCell ref="B185:C185"/>
    <mergeCell ref="B186:C186"/>
    <mergeCell ref="B187:C187"/>
    <mergeCell ref="B188:C188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0:Q160"/>
    <mergeCell ref="B162:C162"/>
    <mergeCell ref="B163:C163"/>
    <mergeCell ref="B164:C164"/>
    <mergeCell ref="B165:C165"/>
    <mergeCell ref="B166:C166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37:C137"/>
    <mergeCell ref="B138:C138"/>
    <mergeCell ref="B139:C139"/>
    <mergeCell ref="B142:Q142"/>
    <mergeCell ref="B144:Q144"/>
    <mergeCell ref="B146:C146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48:Q48"/>
    <mergeCell ref="B67:Q67"/>
    <mergeCell ref="B85:Q85"/>
    <mergeCell ref="B87:Q87"/>
    <mergeCell ref="B105:Q105"/>
    <mergeCell ref="B123:Q123"/>
    <mergeCell ref="B4:Q4"/>
    <mergeCell ref="B5:Q5"/>
    <mergeCell ref="B7:Q7"/>
    <mergeCell ref="B9:Q9"/>
    <mergeCell ref="B27:Q27"/>
    <mergeCell ref="B46:Q46"/>
  </mergeCells>
  <printOptions horizontalCentered="1" verticalCentered="1"/>
  <pageMargins left="0.11811023622047245" right="0.11811023622047245" top="0.11811023622047245" bottom="0.11811023622047245" header="0" footer="0"/>
  <pageSetup horizontalDpi="600" verticalDpi="600" orientation="landscape" paperSize="9" scale="63" r:id="rId2"/>
  <headerFooter alignWithMargins="0">
    <oddFooter>&amp;CPág. &amp;P</oddFooter>
  </headerFooter>
  <rowBreaks count="3" manualBreakCount="3">
    <brk id="45" max="16" man="1"/>
    <brk id="84" max="16" man="1"/>
    <brk id="14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dcterms:created xsi:type="dcterms:W3CDTF">2015-09-09T18:08:20Z</dcterms:created>
  <dcterms:modified xsi:type="dcterms:W3CDTF">2015-09-09T18:08:39Z</dcterms:modified>
  <cp:category/>
  <cp:version/>
  <cp:contentType/>
  <cp:contentStatus/>
</cp:coreProperties>
</file>