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5325" activeTab="0"/>
  </bookViews>
  <sheets>
    <sheet name="Atenciones 2007" sheetId="1" r:id="rId1"/>
  </sheets>
  <definedNames>
    <definedName name="_xlnm.Print_Area" localSheetId="0">'Atenciones 2007'!$A$1:$Q$77</definedName>
    <definedName name="_xlnm.Print_Titles" localSheetId="0">'Atenciones 2007'!$7:$7</definedName>
  </definedNames>
  <calcPr fullCalcOnLoad="1"/>
</workbook>
</file>

<file path=xl/sharedStrings.xml><?xml version="1.0" encoding="utf-8"?>
<sst xmlns="http://schemas.openxmlformats.org/spreadsheetml/2006/main" count="153" uniqueCount="98">
  <si>
    <t xml:space="preserve">A PERSONAS AFECTADAS POR HECHOS DE VIOLENCIA FAMILIAR Y SEXUAL </t>
  </si>
  <si>
    <t xml:space="preserve">EN LOS CENTROS EMERGENCIA MUJER </t>
  </si>
  <si>
    <t>Enero - Diciembre 2007</t>
  </si>
  <si>
    <t>DPTO</t>
  </si>
  <si>
    <t>CEM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</si>
  <si>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</si>
  <si>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</si>
  <si>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</si>
  <si>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</si>
  <si>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</si>
  <si>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</si>
  <si>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</si>
  <si>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</si>
  <si>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</si>
  <si>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</si>
  <si>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</si>
  <si>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</si>
  <si>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</si>
  <si>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Apurimac</t>
  </si>
  <si>
    <t>Abancay</t>
  </si>
  <si>
    <t>Arequipa</t>
  </si>
  <si>
    <t>Ayacucho</t>
  </si>
  <si>
    <t>Cajamarca</t>
  </si>
  <si>
    <t>Callao</t>
  </si>
  <si>
    <t>Lima</t>
  </si>
  <si>
    <t>Comas</t>
  </si>
  <si>
    <t>Cusco</t>
  </si>
  <si>
    <t>Lambayeque</t>
  </si>
  <si>
    <t>Chiclayo</t>
  </si>
  <si>
    <t>Ancash</t>
  </si>
  <si>
    <t>Chimbote</t>
  </si>
  <si>
    <t>Chincheros</t>
  </si>
  <si>
    <t>Piura</t>
  </si>
  <si>
    <t>Chulucanas</t>
  </si>
  <si>
    <t>Ferreñafe</t>
  </si>
  <si>
    <t>Huacho</t>
  </si>
  <si>
    <t>Huancavelica</t>
  </si>
  <si>
    <t>Junin</t>
  </si>
  <si>
    <t>Huancayo</t>
  </si>
  <si>
    <t>Huanta</t>
  </si>
  <si>
    <t>Huanuco</t>
  </si>
  <si>
    <t>Huaraz</t>
  </si>
  <si>
    <t>Ica</t>
  </si>
  <si>
    <t>Loreto</t>
  </si>
  <si>
    <t>Iquitos</t>
  </si>
  <si>
    <t>Jauja</t>
  </si>
  <si>
    <t>Puno</t>
  </si>
  <si>
    <t>Juliaca</t>
  </si>
  <si>
    <t>La Mar</t>
  </si>
  <si>
    <t>Madre de Dios</t>
  </si>
  <si>
    <t>Moquegua</t>
  </si>
  <si>
    <t>Pasco</t>
  </si>
  <si>
    <t>Oxapampa</t>
  </si>
  <si>
    <t>Pachacutec</t>
  </si>
  <si>
    <t>Pamplona</t>
  </si>
  <si>
    <t>Ucayali</t>
  </si>
  <si>
    <t>Pucallpa</t>
  </si>
  <si>
    <t>Puente Piedra</t>
  </si>
  <si>
    <t>Salamanca</t>
  </si>
  <si>
    <t>San Juan de Lurigancho</t>
  </si>
  <si>
    <t>Sicuani</t>
  </si>
  <si>
    <t>Surco</t>
  </si>
  <si>
    <t>Tacna</t>
  </si>
  <si>
    <t>Talavera</t>
  </si>
  <si>
    <t>San Martin</t>
  </si>
  <si>
    <t>Tarapoto</t>
  </si>
  <si>
    <t>La Libertad</t>
  </si>
  <si>
    <t>Trujillo</t>
  </si>
  <si>
    <t>Tumbes</t>
  </si>
  <si>
    <t>Amazonas</t>
  </si>
  <si>
    <t>Utcubamba</t>
  </si>
  <si>
    <t>Ventanilla</t>
  </si>
  <si>
    <t>Vilcashuaman</t>
  </si>
  <si>
    <t>Villa el Salvador</t>
  </si>
  <si>
    <t>San Martin de Porres</t>
  </si>
  <si>
    <t>Moyobamba</t>
  </si>
  <si>
    <t>Rioja</t>
  </si>
  <si>
    <t>Otuzco</t>
  </si>
  <si>
    <t>Chanchamayo</t>
  </si>
  <si>
    <t>Pichari</t>
  </si>
  <si>
    <t>Kimbiri</t>
  </si>
  <si>
    <t>Huánuco</t>
  </si>
  <si>
    <t>Ambo</t>
  </si>
  <si>
    <t>Cañete</t>
  </si>
  <si>
    <t>Cangallo</t>
  </si>
  <si>
    <t>Parinacochas</t>
  </si>
  <si>
    <t>Lucanas</t>
  </si>
  <si>
    <t>Huarmey</t>
  </si>
  <si>
    <t>Villa Rica</t>
  </si>
  <si>
    <t>Satipo</t>
  </si>
  <si>
    <t xml:space="preserve">Nota : El Registro de Atenciones esta referido a cada una de las intervenciones profesionales que se brindan en los CEM’s a través de sus diferentes </t>
  </si>
  <si>
    <t>Fuente : Centros Emergencia Mujer a nivel nacional</t>
  </si>
  <si>
    <t>Elaboración : Unidad Gerencial de Diversificación de Servicios-PNCVFS</t>
  </si>
  <si>
    <t>Nº</t>
  </si>
  <si>
    <t>Nº Atenciones por día</t>
  </si>
  <si>
    <t>servicios: admisión, servicio psicológico, servicio social y servicio legal; principalmente a las victimas de violencia familiar y sexual de casos nuevos,</t>
  </si>
  <si>
    <t>reincidentes y de seguimiento.</t>
  </si>
  <si>
    <t>ATENCIONES ESPECIALIZADAS EN SERVICIOS DE PSICOLOGIA, LEGAL Y SOCIAL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</si>
</sst>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</numFmts>
  <fonts count="47">
    <font>
      <sz val="10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rgb="FFCC0000"/>
      <name val="Arial"/>
      <family val="2"/>
    </font>
    <font>
      <sz val="10"/>
      <color rgb="FFCC0000"/>
      <name val="Arial"/>
      <family val="2"/>
    </font>
    <font>
      <b/>
      <sz val="12"/>
      <color rgb="FFCC0000"/>
      <name val="Arial"/>
      <family val="2"/>
    </font>
    <font>
      <b/>
      <sz val="10"/>
      <color rgb="FFCC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2" fontId="43" fillId="33" borderId="0" xfId="0" applyNumberFormat="1" applyFont="1" applyFill="1" applyAlignment="1">
      <alignment horizontal="centerContinuous" vertical="center"/>
    </xf>
    <xf numFmtId="2" fontId="44" fillId="33" borderId="0" xfId="0" applyNumberFormat="1" applyFont="1" applyFill="1" applyAlignment="1">
      <alignment horizontal="centerContinuous" vertical="center" wrapText="1"/>
    </xf>
    <xf numFmtId="2" fontId="45" fillId="33" borderId="0" xfId="0" applyNumberFormat="1" applyFont="1" applyFill="1" applyAlignment="1">
      <alignment horizontal="centerContinuous" vertical="center"/>
    </xf>
    <xf numFmtId="2" fontId="0" fillId="33" borderId="0" xfId="0" applyNumberFormat="1" applyFill="1" applyAlignment="1">
      <alignment horizontal="centerContinuous"/>
    </xf>
    <xf numFmtId="2" fontId="46" fillId="33" borderId="0" xfId="0" applyNumberFormat="1" applyFont="1" applyFill="1" applyAlignment="1">
      <alignment horizontal="centerContinuous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 wrapText="1"/>
    </xf>
    <xf numFmtId="3" fontId="0" fillId="37" borderId="10" xfId="0" applyNumberForma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3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7</xdr:col>
      <xdr:colOff>19050</xdr:colOff>
      <xdr:row>0</xdr:row>
      <xdr:rowOff>466725</xdr:rowOff>
    </xdr:to>
    <xdr:pic>
      <xdr:nvPicPr>
        <xdr:cNvPr id="1" name="Picture 28" descr="Gráfic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48387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7"/>
  <sheetViews>
    <sheetView tabSelected="1" view="pageBreakPreview" zoomScaleNormal="75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3" sqref="A3"/>
    </sheetView>
  </sheetViews>
  <sheetFormatPr defaultColWidth="11.421875" defaultRowHeight="12.75"/>
  <cols>
    <col min="1" max="1" width="6.57421875" style="1" customWidth="1"/>
    <col min="2" max="2" width="12.8515625" style="1" customWidth="1"/>
    <col min="3" max="3" width="18.421875" style="1" customWidth="1"/>
    <col min="4" max="6" width="8.57421875" style="1" customWidth="1"/>
    <col min="7" max="7" width="8.7109375" style="1" customWidth="1"/>
    <col min="8" max="8" width="8.57421875" style="15" customWidth="1"/>
    <col min="9" max="9" width="8.57421875" style="16" customWidth="1"/>
    <col min="10" max="11" width="8.57421875" style="1" customWidth="1"/>
    <col min="12" max="14" width="8.57421875" style="16" customWidth="1"/>
    <col min="15" max="15" width="7.00390625" style="1" customWidth="1"/>
    <col min="16" max="16" width="9.00390625" style="1" customWidth="1"/>
    <col min="17" max="17" width="12.140625" style="1" customWidth="1"/>
    <col min="18" max="29" width="3.8515625" style="1" customWidth="1"/>
    <col min="30" max="30" width="11.421875" style="1" customWidth="1"/>
    <col min="31" max="42" width="4.421875" style="1" customWidth="1"/>
    <col min="43" max="16384" width="11.421875" style="1" customWidth="1"/>
  </cols>
  <sheetData>
    <row r="1" spans="8:14" ht="38.25" customHeight="1">
      <c r="H1" s="1"/>
      <c r="I1" s="1"/>
      <c r="L1" s="1"/>
      <c r="M1" s="1"/>
      <c r="N1" s="1"/>
    </row>
    <row r="2" spans="1:17" ht="21" customHeight="1">
      <c r="A2" s="18" t="s">
        <v>97</v>
      </c>
      <c r="B2" s="19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1" customHeight="1">
      <c r="A3" s="18" t="s">
        <v>0</v>
      </c>
      <c r="B3" s="19"/>
      <c r="C3" s="20"/>
      <c r="D3" s="20"/>
      <c r="E3" s="20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8">
      <c r="A4" s="18" t="s">
        <v>1</v>
      </c>
      <c r="B4" s="19"/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ht="15.75">
      <c r="A5" s="20" t="s">
        <v>2</v>
      </c>
      <c r="B5" s="19"/>
      <c r="C5" s="22"/>
      <c r="D5" s="22"/>
      <c r="E5" s="22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7" spans="1:17" ht="45">
      <c r="A7" s="17" t="s">
        <v>93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11</v>
      </c>
      <c r="K7" s="17" t="s">
        <v>12</v>
      </c>
      <c r="L7" s="17" t="s">
        <v>13</v>
      </c>
      <c r="M7" s="17" t="s">
        <v>14</v>
      </c>
      <c r="N7" s="17" t="s">
        <v>15</v>
      </c>
      <c r="O7" s="17" t="s">
        <v>16</v>
      </c>
      <c r="P7" s="17" t="s">
        <v>17</v>
      </c>
      <c r="Q7" s="17" t="s">
        <v>94</v>
      </c>
    </row>
    <row r="8" spans="1:30" ht="20.25" customHeight="1">
      <c r="A8" s="33">
        <v>1</v>
      </c>
      <c r="B8" s="3" t="s">
        <v>69</v>
      </c>
      <c r="C8" s="3" t="s">
        <v>70</v>
      </c>
      <c r="D8" s="34">
        <v>35</v>
      </c>
      <c r="E8" s="34">
        <v>58</v>
      </c>
      <c r="F8" s="34">
        <v>69</v>
      </c>
      <c r="G8" s="2">
        <v>60</v>
      </c>
      <c r="H8" s="35">
        <v>68</v>
      </c>
      <c r="I8" s="2">
        <v>42</v>
      </c>
      <c r="J8" s="33">
        <v>51</v>
      </c>
      <c r="K8" s="33">
        <v>26</v>
      </c>
      <c r="L8" s="2">
        <v>58</v>
      </c>
      <c r="M8" s="2">
        <v>62</v>
      </c>
      <c r="N8" s="2">
        <v>49</v>
      </c>
      <c r="O8" s="2">
        <v>61</v>
      </c>
      <c r="P8" s="36">
        <f aca="true" t="shared" si="0" ref="P8:P39">SUM(D8:O8)</f>
        <v>639</v>
      </c>
      <c r="Q8" s="48">
        <f>+P8/(22*12)</f>
        <v>2.4204545454545454</v>
      </c>
      <c r="R8"/>
      <c r="S8"/>
      <c r="T8"/>
      <c r="U8"/>
      <c r="V8"/>
      <c r="W8"/>
      <c r="X8"/>
      <c r="Y8"/>
      <c r="Z8"/>
      <c r="AA8"/>
      <c r="AB8"/>
      <c r="AC8"/>
      <c r="AD8"/>
    </row>
    <row r="9" spans="1:30" ht="20.25" customHeight="1">
      <c r="A9" s="33">
        <v>2</v>
      </c>
      <c r="B9" s="3" t="s">
        <v>29</v>
      </c>
      <c r="C9" s="3" t="s">
        <v>30</v>
      </c>
      <c r="D9" s="34">
        <v>724</v>
      </c>
      <c r="E9" s="34">
        <v>498</v>
      </c>
      <c r="F9" s="34">
        <v>618</v>
      </c>
      <c r="G9" s="2">
        <v>386</v>
      </c>
      <c r="H9" s="35">
        <v>389</v>
      </c>
      <c r="I9" s="2">
        <v>229</v>
      </c>
      <c r="J9" s="33">
        <v>491</v>
      </c>
      <c r="K9" s="33">
        <v>494</v>
      </c>
      <c r="L9" s="2">
        <v>209</v>
      </c>
      <c r="M9" s="2">
        <v>474</v>
      </c>
      <c r="N9" s="2">
        <v>507</v>
      </c>
      <c r="O9" s="2">
        <v>367</v>
      </c>
      <c r="P9" s="36">
        <f t="shared" si="0"/>
        <v>5386</v>
      </c>
      <c r="Q9" s="48">
        <f>+P9/(22*12)</f>
        <v>20.401515151515152</v>
      </c>
      <c r="R9"/>
      <c r="S9"/>
      <c r="T9"/>
      <c r="U9"/>
      <c r="V9"/>
      <c r="W9"/>
      <c r="X9"/>
      <c r="Y9"/>
      <c r="Z9"/>
      <c r="AA9"/>
      <c r="AB9"/>
      <c r="AC9"/>
      <c r="AD9"/>
    </row>
    <row r="10" spans="1:30" ht="20.25" customHeight="1">
      <c r="A10" s="33">
        <v>3</v>
      </c>
      <c r="B10" s="3" t="s">
        <v>29</v>
      </c>
      <c r="C10" s="3" t="s">
        <v>41</v>
      </c>
      <c r="D10" s="34">
        <v>448</v>
      </c>
      <c r="E10" s="34">
        <v>479</v>
      </c>
      <c r="F10" s="34">
        <v>650</v>
      </c>
      <c r="G10" s="2">
        <v>414</v>
      </c>
      <c r="H10" s="35">
        <v>602</v>
      </c>
      <c r="I10" s="2">
        <v>346</v>
      </c>
      <c r="J10" s="33">
        <v>477</v>
      </c>
      <c r="K10" s="33">
        <v>370</v>
      </c>
      <c r="L10" s="2">
        <v>481</v>
      </c>
      <c r="M10" s="2">
        <v>456</v>
      </c>
      <c r="N10" s="2">
        <v>323</v>
      </c>
      <c r="O10" s="2">
        <v>171</v>
      </c>
      <c r="P10" s="36">
        <f t="shared" si="0"/>
        <v>5217</v>
      </c>
      <c r="Q10" s="48">
        <f>+P10/(22*12)</f>
        <v>19.761363636363637</v>
      </c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ht="20.25" customHeight="1">
      <c r="A11" s="33">
        <v>4</v>
      </c>
      <c r="B11" s="3" t="s">
        <v>29</v>
      </c>
      <c r="C11" s="3" t="s">
        <v>87</v>
      </c>
      <c r="D11" s="38"/>
      <c r="E11" s="38"/>
      <c r="F11" s="38"/>
      <c r="G11" s="5"/>
      <c r="H11" s="39"/>
      <c r="I11" s="5"/>
      <c r="J11" s="40"/>
      <c r="K11" s="40"/>
      <c r="L11" s="5"/>
      <c r="M11" s="5"/>
      <c r="N11" s="5"/>
      <c r="O11" s="2">
        <v>101</v>
      </c>
      <c r="P11" s="36">
        <f t="shared" si="0"/>
        <v>101</v>
      </c>
      <c r="Q11" s="48">
        <f>+P11/(22*1)</f>
        <v>4.590909090909091</v>
      </c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20.25" customHeight="1">
      <c r="A12" s="33">
        <v>5</v>
      </c>
      <c r="B12" s="41" t="s">
        <v>18</v>
      </c>
      <c r="C12" s="41" t="s">
        <v>19</v>
      </c>
      <c r="D12" s="34">
        <v>40</v>
      </c>
      <c r="E12" s="34">
        <v>124</v>
      </c>
      <c r="F12" s="34">
        <v>154</v>
      </c>
      <c r="G12" s="2">
        <v>122</v>
      </c>
      <c r="H12" s="35">
        <v>182</v>
      </c>
      <c r="I12" s="2">
        <v>132</v>
      </c>
      <c r="J12" s="33">
        <v>148</v>
      </c>
      <c r="K12" s="33">
        <v>275</v>
      </c>
      <c r="L12" s="2">
        <v>167</v>
      </c>
      <c r="M12" s="2">
        <v>177</v>
      </c>
      <c r="N12" s="2">
        <v>118</v>
      </c>
      <c r="O12" s="2">
        <v>136</v>
      </c>
      <c r="P12" s="36">
        <f t="shared" si="0"/>
        <v>1775</v>
      </c>
      <c r="Q12" s="48">
        <f>+P12/(22*12)</f>
        <v>6.723484848484849</v>
      </c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1:29" ht="20.25" customHeight="1">
      <c r="A13" s="33">
        <v>6</v>
      </c>
      <c r="B13" s="3" t="s">
        <v>18</v>
      </c>
      <c r="C13" s="3" t="s">
        <v>31</v>
      </c>
      <c r="D13" s="34">
        <v>847</v>
      </c>
      <c r="E13" s="34">
        <v>672</v>
      </c>
      <c r="F13" s="34">
        <v>739</v>
      </c>
      <c r="G13" s="2">
        <v>582</v>
      </c>
      <c r="H13" s="35">
        <v>762</v>
      </c>
      <c r="I13" s="2">
        <v>584</v>
      </c>
      <c r="J13" s="33">
        <v>742</v>
      </c>
      <c r="K13" s="33">
        <v>834</v>
      </c>
      <c r="L13" s="2">
        <v>674</v>
      </c>
      <c r="M13" s="2">
        <v>844</v>
      </c>
      <c r="N13" s="2">
        <v>819</v>
      </c>
      <c r="O13" s="2">
        <v>501</v>
      </c>
      <c r="P13" s="36">
        <f t="shared" si="0"/>
        <v>8600</v>
      </c>
      <c r="Q13" s="48">
        <f>+P13/(22*12)</f>
        <v>32.57575757575758</v>
      </c>
      <c r="R13"/>
      <c r="S13"/>
      <c r="T13"/>
      <c r="U13"/>
      <c r="V13"/>
      <c r="W13"/>
      <c r="X13"/>
      <c r="Y13"/>
      <c r="Z13"/>
      <c r="AA13"/>
      <c r="AB13"/>
      <c r="AC13"/>
    </row>
    <row r="14" spans="1:29" ht="20.25" customHeight="1">
      <c r="A14" s="33">
        <v>7</v>
      </c>
      <c r="B14" s="3" t="s">
        <v>18</v>
      </c>
      <c r="C14" s="3" t="s">
        <v>63</v>
      </c>
      <c r="D14" s="34">
        <v>394</v>
      </c>
      <c r="E14" s="34">
        <v>354</v>
      </c>
      <c r="F14" s="34">
        <v>300</v>
      </c>
      <c r="G14" s="2">
        <v>317</v>
      </c>
      <c r="H14" s="35">
        <v>326</v>
      </c>
      <c r="I14" s="2">
        <v>355</v>
      </c>
      <c r="J14" s="33">
        <v>261</v>
      </c>
      <c r="K14" s="33">
        <v>372</v>
      </c>
      <c r="L14" s="2">
        <v>286</v>
      </c>
      <c r="M14" s="2">
        <v>400</v>
      </c>
      <c r="N14" s="2">
        <v>254</v>
      </c>
      <c r="O14" s="2">
        <v>214</v>
      </c>
      <c r="P14" s="36">
        <f t="shared" si="0"/>
        <v>3833</v>
      </c>
      <c r="Q14" s="48">
        <f>+P14/(22*12)</f>
        <v>14.518939393939394</v>
      </c>
      <c r="R14"/>
      <c r="S14"/>
      <c r="T14"/>
      <c r="U14"/>
      <c r="V14"/>
      <c r="W14"/>
      <c r="X14"/>
      <c r="Y14"/>
      <c r="Z14"/>
      <c r="AA14"/>
      <c r="AB14"/>
      <c r="AC14"/>
    </row>
    <row r="15" spans="1:29" ht="20.25" customHeight="1">
      <c r="A15" s="33">
        <v>8</v>
      </c>
      <c r="B15" s="3" t="s">
        <v>20</v>
      </c>
      <c r="C15" s="3" t="s">
        <v>20</v>
      </c>
      <c r="D15" s="34">
        <v>368</v>
      </c>
      <c r="E15" s="34">
        <v>328</v>
      </c>
      <c r="F15" s="34">
        <v>404</v>
      </c>
      <c r="G15" s="2">
        <v>426</v>
      </c>
      <c r="H15" s="35">
        <v>430</v>
      </c>
      <c r="I15" s="2">
        <v>430</v>
      </c>
      <c r="J15" s="33">
        <v>579</v>
      </c>
      <c r="K15" s="33">
        <v>519</v>
      </c>
      <c r="L15" s="2">
        <v>459</v>
      </c>
      <c r="M15" s="2">
        <v>588</v>
      </c>
      <c r="N15" s="2">
        <v>500</v>
      </c>
      <c r="O15" s="2">
        <v>229</v>
      </c>
      <c r="P15" s="36">
        <f t="shared" si="0"/>
        <v>5260</v>
      </c>
      <c r="Q15" s="48">
        <f>+P15/(22*12)</f>
        <v>19.924242424242426</v>
      </c>
      <c r="R15"/>
      <c r="S15"/>
      <c r="T15"/>
      <c r="U15"/>
      <c r="V15"/>
      <c r="W15"/>
      <c r="X15"/>
      <c r="Y15"/>
      <c r="Z15"/>
      <c r="AA15"/>
      <c r="AB15"/>
      <c r="AC15"/>
    </row>
    <row r="16" spans="1:29" ht="20.25" customHeight="1">
      <c r="A16" s="33">
        <v>9</v>
      </c>
      <c r="B16" s="3" t="s">
        <v>21</v>
      </c>
      <c r="C16" s="3" t="s">
        <v>21</v>
      </c>
      <c r="D16" s="34">
        <v>678</v>
      </c>
      <c r="E16" s="34">
        <v>811</v>
      </c>
      <c r="F16" s="34">
        <v>1341</v>
      </c>
      <c r="G16" s="2">
        <v>1133</v>
      </c>
      <c r="H16" s="35">
        <v>1053</v>
      </c>
      <c r="I16" s="2">
        <v>912</v>
      </c>
      <c r="J16" s="33">
        <v>723</v>
      </c>
      <c r="K16" s="33">
        <v>774</v>
      </c>
      <c r="L16" s="2">
        <v>727</v>
      </c>
      <c r="M16" s="2">
        <v>371</v>
      </c>
      <c r="N16" s="2">
        <v>559</v>
      </c>
      <c r="O16" s="2">
        <v>391</v>
      </c>
      <c r="P16" s="36">
        <f t="shared" si="0"/>
        <v>9473</v>
      </c>
      <c r="Q16" s="48">
        <f>+P16/(22*12)</f>
        <v>35.88257575757576</v>
      </c>
      <c r="R16"/>
      <c r="S16"/>
      <c r="T16"/>
      <c r="U16"/>
      <c r="V16"/>
      <c r="W16"/>
      <c r="X16"/>
      <c r="Y16"/>
      <c r="Z16"/>
      <c r="AA16"/>
      <c r="AB16"/>
      <c r="AC16"/>
    </row>
    <row r="17" spans="1:29" ht="20.25" customHeight="1">
      <c r="A17" s="33">
        <v>10</v>
      </c>
      <c r="B17" s="3" t="s">
        <v>21</v>
      </c>
      <c r="C17" s="3" t="s">
        <v>84</v>
      </c>
      <c r="D17" s="38"/>
      <c r="E17" s="38"/>
      <c r="F17" s="38"/>
      <c r="G17" s="5"/>
      <c r="H17" s="39"/>
      <c r="I17" s="5"/>
      <c r="J17" s="40"/>
      <c r="K17" s="40"/>
      <c r="L17" s="5"/>
      <c r="M17" s="5"/>
      <c r="N17" s="5"/>
      <c r="O17" s="4">
        <v>48</v>
      </c>
      <c r="P17" s="36">
        <f t="shared" si="0"/>
        <v>48</v>
      </c>
      <c r="Q17" s="48">
        <f>+P17/(22*1)</f>
        <v>2.1818181818181817</v>
      </c>
      <c r="R17"/>
      <c r="S17"/>
      <c r="T17"/>
      <c r="U17"/>
      <c r="V17"/>
      <c r="W17"/>
      <c r="X17"/>
      <c r="Y17"/>
      <c r="Z17"/>
      <c r="AA17"/>
      <c r="AB17"/>
      <c r="AC17"/>
    </row>
    <row r="18" spans="1:29" ht="20.25" customHeight="1">
      <c r="A18" s="33">
        <v>11</v>
      </c>
      <c r="B18" s="3" t="s">
        <v>21</v>
      </c>
      <c r="C18" s="3" t="s">
        <v>39</v>
      </c>
      <c r="D18" s="34">
        <v>198</v>
      </c>
      <c r="E18" s="34">
        <v>261</v>
      </c>
      <c r="F18" s="34">
        <v>245</v>
      </c>
      <c r="G18" s="2">
        <v>253</v>
      </c>
      <c r="H18" s="35">
        <v>420</v>
      </c>
      <c r="I18" s="2">
        <v>245</v>
      </c>
      <c r="J18" s="33">
        <v>318</v>
      </c>
      <c r="K18" s="33">
        <v>373</v>
      </c>
      <c r="L18" s="2">
        <v>304</v>
      </c>
      <c r="M18" s="2">
        <v>278</v>
      </c>
      <c r="N18" s="2">
        <v>221</v>
      </c>
      <c r="O18" s="2">
        <v>250</v>
      </c>
      <c r="P18" s="36">
        <f t="shared" si="0"/>
        <v>3366</v>
      </c>
      <c r="Q18" s="48">
        <f>+P18/(22*12)</f>
        <v>12.75</v>
      </c>
      <c r="R18"/>
      <c r="S18"/>
      <c r="T18"/>
      <c r="U18"/>
      <c r="V18"/>
      <c r="W18"/>
      <c r="X18"/>
      <c r="Y18"/>
      <c r="Z18"/>
      <c r="AA18"/>
      <c r="AB18"/>
      <c r="AC18"/>
    </row>
    <row r="19" spans="1:29" ht="20.25" customHeight="1">
      <c r="A19" s="33">
        <v>12</v>
      </c>
      <c r="B19" s="3" t="s">
        <v>21</v>
      </c>
      <c r="C19" s="3" t="s">
        <v>48</v>
      </c>
      <c r="D19" s="34">
        <v>46</v>
      </c>
      <c r="E19" s="34">
        <v>44</v>
      </c>
      <c r="F19" s="34">
        <v>47</v>
      </c>
      <c r="G19" s="2">
        <v>24</v>
      </c>
      <c r="H19" s="35">
        <v>115</v>
      </c>
      <c r="I19" s="2">
        <v>49</v>
      </c>
      <c r="J19" s="33">
        <v>62</v>
      </c>
      <c r="K19" s="33">
        <v>26</v>
      </c>
      <c r="L19" s="2">
        <v>43</v>
      </c>
      <c r="M19" s="2">
        <v>79</v>
      </c>
      <c r="N19" s="2">
        <v>106</v>
      </c>
      <c r="O19" s="2">
        <v>92</v>
      </c>
      <c r="P19" s="36">
        <f t="shared" si="0"/>
        <v>733</v>
      </c>
      <c r="Q19" s="48">
        <f>+P19/(22*12)</f>
        <v>2.7765151515151514</v>
      </c>
      <c r="R19"/>
      <c r="S19"/>
      <c r="T19"/>
      <c r="U19"/>
      <c r="V19"/>
      <c r="W19"/>
      <c r="X19"/>
      <c r="Y19"/>
      <c r="Z19"/>
      <c r="AA19"/>
      <c r="AB19"/>
      <c r="AC19"/>
    </row>
    <row r="20" spans="1:30" ht="20.25" customHeight="1">
      <c r="A20" s="33">
        <v>13</v>
      </c>
      <c r="B20" s="3" t="s">
        <v>21</v>
      </c>
      <c r="C20" s="3" t="s">
        <v>86</v>
      </c>
      <c r="D20" s="38"/>
      <c r="E20" s="38"/>
      <c r="F20" s="38"/>
      <c r="G20" s="5"/>
      <c r="H20" s="39"/>
      <c r="I20" s="5"/>
      <c r="J20" s="40"/>
      <c r="K20" s="40"/>
      <c r="L20" s="5"/>
      <c r="M20" s="5"/>
      <c r="N20" s="5"/>
      <c r="O20" s="2">
        <v>71</v>
      </c>
      <c r="P20" s="36">
        <f t="shared" si="0"/>
        <v>71</v>
      </c>
      <c r="Q20" s="48">
        <f>+P20/(22*1)</f>
        <v>3.227272727272727</v>
      </c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ht="20.25" customHeight="1">
      <c r="A21" s="33">
        <v>14</v>
      </c>
      <c r="B21" s="3" t="s">
        <v>21</v>
      </c>
      <c r="C21" s="3" t="s">
        <v>85</v>
      </c>
      <c r="D21" s="38"/>
      <c r="E21" s="38"/>
      <c r="F21" s="38"/>
      <c r="G21" s="5"/>
      <c r="H21" s="39"/>
      <c r="I21" s="5"/>
      <c r="J21" s="40"/>
      <c r="K21" s="40"/>
      <c r="L21" s="5"/>
      <c r="M21" s="5"/>
      <c r="N21" s="5"/>
      <c r="O21" s="2">
        <v>98</v>
      </c>
      <c r="P21" s="36">
        <f t="shared" si="0"/>
        <v>98</v>
      </c>
      <c r="Q21" s="48">
        <f>+P21/(22*1)</f>
        <v>4.454545454545454</v>
      </c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ht="20.25" customHeight="1">
      <c r="A22" s="33">
        <v>15</v>
      </c>
      <c r="B22" s="3" t="s">
        <v>21</v>
      </c>
      <c r="C22" s="3" t="s">
        <v>72</v>
      </c>
      <c r="D22" s="34">
        <v>196</v>
      </c>
      <c r="E22" s="34">
        <v>230</v>
      </c>
      <c r="F22" s="34">
        <v>242</v>
      </c>
      <c r="G22" s="2">
        <v>248</v>
      </c>
      <c r="H22" s="35">
        <v>250</v>
      </c>
      <c r="I22" s="2">
        <v>193</v>
      </c>
      <c r="J22" s="33">
        <v>280</v>
      </c>
      <c r="K22" s="33">
        <v>295</v>
      </c>
      <c r="L22" s="2">
        <v>227</v>
      </c>
      <c r="M22" s="4">
        <v>238</v>
      </c>
      <c r="N22" s="4">
        <v>328</v>
      </c>
      <c r="O22" s="2">
        <v>288</v>
      </c>
      <c r="P22" s="36">
        <f t="shared" si="0"/>
        <v>3015</v>
      </c>
      <c r="Q22" s="48">
        <f aca="true" t="shared" si="1" ref="Q22:Q27">+P22/(22*12)</f>
        <v>11.420454545454545</v>
      </c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ht="20.25" customHeight="1">
      <c r="A23" s="33">
        <v>16</v>
      </c>
      <c r="B23" s="3" t="s">
        <v>22</v>
      </c>
      <c r="C23" s="3" t="s">
        <v>22</v>
      </c>
      <c r="D23" s="34">
        <v>657</v>
      </c>
      <c r="E23" s="34">
        <v>541</v>
      </c>
      <c r="F23" s="34">
        <v>577</v>
      </c>
      <c r="G23" s="2">
        <v>347</v>
      </c>
      <c r="H23" s="35">
        <v>558</v>
      </c>
      <c r="I23" s="2">
        <v>523</v>
      </c>
      <c r="J23" s="33">
        <v>403</v>
      </c>
      <c r="K23" s="33">
        <v>561</v>
      </c>
      <c r="L23" s="4">
        <v>531</v>
      </c>
      <c r="M23" s="2">
        <v>378</v>
      </c>
      <c r="N23" s="2">
        <v>661</v>
      </c>
      <c r="O23" s="2">
        <v>329</v>
      </c>
      <c r="P23" s="36">
        <f t="shared" si="0"/>
        <v>6066</v>
      </c>
      <c r="Q23" s="48">
        <f t="shared" si="1"/>
        <v>22.977272727272727</v>
      </c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ht="20.25" customHeight="1">
      <c r="A24" s="33">
        <v>17</v>
      </c>
      <c r="B24" s="3" t="s">
        <v>23</v>
      </c>
      <c r="C24" s="3" t="s">
        <v>23</v>
      </c>
      <c r="D24" s="34">
        <v>592</v>
      </c>
      <c r="E24" s="34">
        <v>743</v>
      </c>
      <c r="F24" s="34">
        <v>894</v>
      </c>
      <c r="G24" s="2">
        <v>705</v>
      </c>
      <c r="H24" s="35">
        <v>760</v>
      </c>
      <c r="I24" s="2">
        <v>564</v>
      </c>
      <c r="J24" s="33">
        <v>483</v>
      </c>
      <c r="K24" s="33">
        <v>374</v>
      </c>
      <c r="L24" s="2">
        <v>449</v>
      </c>
      <c r="M24" s="2">
        <v>538</v>
      </c>
      <c r="N24" s="2">
        <v>541</v>
      </c>
      <c r="O24" s="2">
        <v>244</v>
      </c>
      <c r="P24" s="36">
        <f t="shared" si="0"/>
        <v>6887</v>
      </c>
      <c r="Q24" s="48">
        <f t="shared" si="1"/>
        <v>26.08712121212121</v>
      </c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ht="20.25" customHeight="1">
      <c r="A25" s="33">
        <v>18</v>
      </c>
      <c r="B25" s="3" t="s">
        <v>23</v>
      </c>
      <c r="C25" s="3" t="s">
        <v>53</v>
      </c>
      <c r="D25" s="34">
        <v>114</v>
      </c>
      <c r="E25" s="34">
        <v>133</v>
      </c>
      <c r="F25" s="34">
        <v>140</v>
      </c>
      <c r="G25" s="2">
        <v>123</v>
      </c>
      <c r="H25" s="35">
        <v>139</v>
      </c>
      <c r="I25" s="2">
        <v>135</v>
      </c>
      <c r="J25" s="33">
        <v>103</v>
      </c>
      <c r="K25" s="33">
        <v>114</v>
      </c>
      <c r="L25" s="2">
        <v>98</v>
      </c>
      <c r="M25" s="2">
        <v>220</v>
      </c>
      <c r="N25" s="2">
        <v>228</v>
      </c>
      <c r="O25" s="2">
        <v>65</v>
      </c>
      <c r="P25" s="36">
        <f t="shared" si="0"/>
        <v>1612</v>
      </c>
      <c r="Q25" s="48">
        <f t="shared" si="1"/>
        <v>6.106060606060606</v>
      </c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ht="20.25" customHeight="1">
      <c r="A26" s="33">
        <v>19</v>
      </c>
      <c r="B26" s="43" t="s">
        <v>23</v>
      </c>
      <c r="C26" s="43" t="s">
        <v>71</v>
      </c>
      <c r="D26" s="44">
        <v>1055</v>
      </c>
      <c r="E26" s="44">
        <v>862</v>
      </c>
      <c r="F26" s="44">
        <v>1229</v>
      </c>
      <c r="G26" s="45">
        <v>898</v>
      </c>
      <c r="H26" s="46">
        <v>829</v>
      </c>
      <c r="I26" s="45">
        <v>630</v>
      </c>
      <c r="J26" s="47">
        <v>864</v>
      </c>
      <c r="K26" s="47">
        <v>771</v>
      </c>
      <c r="L26" s="45">
        <v>672</v>
      </c>
      <c r="M26" s="45">
        <v>825</v>
      </c>
      <c r="N26" s="45">
        <v>1243</v>
      </c>
      <c r="O26" s="45">
        <v>428</v>
      </c>
      <c r="P26" s="36">
        <f t="shared" si="0"/>
        <v>10306</v>
      </c>
      <c r="Q26" s="48">
        <f t="shared" si="1"/>
        <v>39.03787878787879</v>
      </c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29" ht="20.25" customHeight="1">
      <c r="A27" s="33">
        <v>20</v>
      </c>
      <c r="B27" s="3" t="s">
        <v>26</v>
      </c>
      <c r="C27" s="3" t="s">
        <v>26</v>
      </c>
      <c r="D27" s="34">
        <v>794</v>
      </c>
      <c r="E27" s="34">
        <v>627</v>
      </c>
      <c r="F27" s="34">
        <v>763</v>
      </c>
      <c r="G27" s="2">
        <v>807</v>
      </c>
      <c r="H27" s="35">
        <v>1111</v>
      </c>
      <c r="I27" s="2">
        <v>689</v>
      </c>
      <c r="J27" s="33">
        <v>1040</v>
      </c>
      <c r="K27" s="33">
        <v>1287</v>
      </c>
      <c r="L27" s="2">
        <v>937</v>
      </c>
      <c r="M27" s="2">
        <v>893</v>
      </c>
      <c r="N27" s="2">
        <v>774</v>
      </c>
      <c r="O27" s="2">
        <v>695</v>
      </c>
      <c r="P27" s="36">
        <f t="shared" si="0"/>
        <v>10417</v>
      </c>
      <c r="Q27" s="48">
        <f t="shared" si="1"/>
        <v>39.458333333333336</v>
      </c>
      <c r="R27"/>
      <c r="S27"/>
      <c r="T27"/>
      <c r="U27"/>
      <c r="V27"/>
      <c r="W27"/>
      <c r="X27"/>
      <c r="Y27"/>
      <c r="Z27"/>
      <c r="AA27"/>
      <c r="AB27"/>
      <c r="AC27"/>
    </row>
    <row r="28" spans="1:29" ht="20.25" customHeight="1">
      <c r="A28" s="33">
        <v>21</v>
      </c>
      <c r="B28" s="3" t="s">
        <v>26</v>
      </c>
      <c r="C28" s="3" t="s">
        <v>80</v>
      </c>
      <c r="D28" s="38"/>
      <c r="E28" s="38"/>
      <c r="F28" s="38"/>
      <c r="G28" s="5"/>
      <c r="H28" s="39"/>
      <c r="I28" s="5"/>
      <c r="J28" s="40"/>
      <c r="K28" s="40"/>
      <c r="L28" s="5"/>
      <c r="M28" s="2">
        <v>210</v>
      </c>
      <c r="N28" s="2">
        <v>238</v>
      </c>
      <c r="O28" s="2">
        <v>218</v>
      </c>
      <c r="P28" s="36">
        <f t="shared" si="0"/>
        <v>666</v>
      </c>
      <c r="Q28" s="48">
        <f>+P28/(22*3)</f>
        <v>10.090909090909092</v>
      </c>
      <c r="R28"/>
      <c r="S28"/>
      <c r="T28"/>
      <c r="U28"/>
      <c r="V28"/>
      <c r="W28"/>
      <c r="X28"/>
      <c r="Y28"/>
      <c r="Z28"/>
      <c r="AA28"/>
      <c r="AB28"/>
      <c r="AC28"/>
    </row>
    <row r="29" spans="1:29" ht="20.25" customHeight="1">
      <c r="A29" s="33">
        <v>22</v>
      </c>
      <c r="B29" s="3" t="s">
        <v>26</v>
      </c>
      <c r="C29" s="3" t="s">
        <v>79</v>
      </c>
      <c r="D29" s="38"/>
      <c r="E29" s="38"/>
      <c r="F29" s="38"/>
      <c r="G29" s="5"/>
      <c r="H29" s="39"/>
      <c r="I29" s="5"/>
      <c r="J29" s="40"/>
      <c r="K29" s="40"/>
      <c r="L29" s="5"/>
      <c r="M29" s="2">
        <v>95</v>
      </c>
      <c r="N29" s="2">
        <v>129</v>
      </c>
      <c r="O29" s="2">
        <v>75</v>
      </c>
      <c r="P29" s="36">
        <f t="shared" si="0"/>
        <v>299</v>
      </c>
      <c r="Q29" s="48">
        <f>+P29/(22*3)</f>
        <v>4.53030303030303</v>
      </c>
      <c r="R29"/>
      <c r="S29"/>
      <c r="T29"/>
      <c r="U29"/>
      <c r="V29"/>
      <c r="W29"/>
      <c r="X29"/>
      <c r="Y29"/>
      <c r="Z29"/>
      <c r="AA29"/>
      <c r="AB29"/>
      <c r="AC29"/>
    </row>
    <row r="30" spans="1:29" ht="20.25" customHeight="1">
      <c r="A30" s="33">
        <v>23</v>
      </c>
      <c r="B30" s="3" t="s">
        <v>26</v>
      </c>
      <c r="C30" s="3" t="s">
        <v>60</v>
      </c>
      <c r="D30" s="34">
        <v>691</v>
      </c>
      <c r="E30" s="34">
        <v>764</v>
      </c>
      <c r="F30" s="34">
        <v>1071</v>
      </c>
      <c r="G30" s="2">
        <v>571</v>
      </c>
      <c r="H30" s="35">
        <v>796</v>
      </c>
      <c r="I30" s="2">
        <v>681</v>
      </c>
      <c r="J30" s="33">
        <v>608</v>
      </c>
      <c r="K30" s="33">
        <v>720</v>
      </c>
      <c r="L30" s="2">
        <v>546</v>
      </c>
      <c r="M30" s="2">
        <v>943</v>
      </c>
      <c r="N30" s="2">
        <v>527</v>
      </c>
      <c r="O30" s="2">
        <v>442</v>
      </c>
      <c r="P30" s="36">
        <f t="shared" si="0"/>
        <v>8360</v>
      </c>
      <c r="Q30" s="48">
        <f>+P30/(22*12)</f>
        <v>31.666666666666668</v>
      </c>
      <c r="R30"/>
      <c r="S30"/>
      <c r="T30"/>
      <c r="U30"/>
      <c r="V30"/>
      <c r="W30"/>
      <c r="X30"/>
      <c r="Y30"/>
      <c r="Z30"/>
      <c r="AA30"/>
      <c r="AB30"/>
      <c r="AC30"/>
    </row>
    <row r="31" spans="1:29" ht="20.25" customHeight="1">
      <c r="A31" s="33">
        <v>24</v>
      </c>
      <c r="B31" s="3" t="s">
        <v>36</v>
      </c>
      <c r="C31" s="3" t="s">
        <v>36</v>
      </c>
      <c r="D31" s="34">
        <v>767</v>
      </c>
      <c r="E31" s="34">
        <v>832</v>
      </c>
      <c r="F31" s="34">
        <v>1062</v>
      </c>
      <c r="G31" s="2">
        <v>774</v>
      </c>
      <c r="H31" s="35">
        <v>944</v>
      </c>
      <c r="I31" s="2">
        <v>888</v>
      </c>
      <c r="J31" s="33">
        <v>1263</v>
      </c>
      <c r="K31" s="33">
        <v>1291</v>
      </c>
      <c r="L31" s="2">
        <v>1111</v>
      </c>
      <c r="M31" s="2">
        <v>1165</v>
      </c>
      <c r="N31" s="2">
        <v>438</v>
      </c>
      <c r="O31" s="2">
        <v>268</v>
      </c>
      <c r="P31" s="36">
        <f t="shared" si="0"/>
        <v>10803</v>
      </c>
      <c r="Q31" s="48">
        <f>+P31/(22*12)</f>
        <v>40.92045454545455</v>
      </c>
      <c r="R31"/>
      <c r="S31"/>
      <c r="T31"/>
      <c r="U31"/>
      <c r="V31"/>
      <c r="W31"/>
      <c r="X31"/>
      <c r="Y31"/>
      <c r="Z31"/>
      <c r="AA31"/>
      <c r="AB31"/>
      <c r="AC31"/>
    </row>
    <row r="32" spans="1:29" ht="20.25" customHeight="1">
      <c r="A32" s="33">
        <v>25</v>
      </c>
      <c r="B32" s="3" t="s">
        <v>40</v>
      </c>
      <c r="C32" s="3" t="s">
        <v>40</v>
      </c>
      <c r="D32" s="34">
        <v>496</v>
      </c>
      <c r="E32" s="34">
        <v>969</v>
      </c>
      <c r="F32" s="34">
        <v>830</v>
      </c>
      <c r="G32" s="2">
        <v>879</v>
      </c>
      <c r="H32" s="35">
        <v>929</v>
      </c>
      <c r="I32" s="2">
        <v>563</v>
      </c>
      <c r="J32" s="33">
        <v>749</v>
      </c>
      <c r="K32" s="33">
        <v>728</v>
      </c>
      <c r="L32" s="2">
        <v>478</v>
      </c>
      <c r="M32" s="4">
        <v>520</v>
      </c>
      <c r="N32" s="2">
        <v>499</v>
      </c>
      <c r="O32" s="2">
        <v>393</v>
      </c>
      <c r="P32" s="36">
        <f t="shared" si="0"/>
        <v>8033</v>
      </c>
      <c r="Q32" s="48">
        <f>+P32/(22*12)</f>
        <v>30.428030303030305</v>
      </c>
      <c r="R32"/>
      <c r="S32"/>
      <c r="T32"/>
      <c r="U32"/>
      <c r="V32"/>
      <c r="W32"/>
      <c r="X32"/>
      <c r="Y32"/>
      <c r="Z32"/>
      <c r="AA32"/>
      <c r="AB32"/>
      <c r="AC32"/>
    </row>
    <row r="33" spans="1:29" ht="20.25" customHeight="1">
      <c r="A33" s="33">
        <v>26</v>
      </c>
      <c r="B33" s="3" t="s">
        <v>81</v>
      </c>
      <c r="C33" s="3" t="s">
        <v>82</v>
      </c>
      <c r="D33" s="38"/>
      <c r="E33" s="38"/>
      <c r="F33" s="38"/>
      <c r="G33" s="5"/>
      <c r="H33" s="39"/>
      <c r="I33" s="5"/>
      <c r="J33" s="40"/>
      <c r="K33" s="40"/>
      <c r="L33" s="5"/>
      <c r="M33" s="5"/>
      <c r="N33" s="2">
        <v>74</v>
      </c>
      <c r="O33" s="2">
        <v>231</v>
      </c>
      <c r="P33" s="36">
        <f t="shared" si="0"/>
        <v>305</v>
      </c>
      <c r="Q33" s="48">
        <f>+P33/(22*2)</f>
        <v>6.931818181818182</v>
      </c>
      <c r="R33"/>
      <c r="S33"/>
      <c r="T33"/>
      <c r="U33"/>
      <c r="V33"/>
      <c r="W33"/>
      <c r="X33"/>
      <c r="Y33"/>
      <c r="Z33"/>
      <c r="AA33"/>
      <c r="AB33"/>
      <c r="AC33"/>
    </row>
    <row r="34" spans="1:29" ht="20.25" customHeight="1">
      <c r="A34" s="33">
        <v>27</v>
      </c>
      <c r="B34" s="3" t="s">
        <v>42</v>
      </c>
      <c r="C34" s="3" t="s">
        <v>42</v>
      </c>
      <c r="D34" s="34">
        <v>209</v>
      </c>
      <c r="E34" s="34">
        <v>217</v>
      </c>
      <c r="F34" s="34">
        <v>455</v>
      </c>
      <c r="G34" s="2">
        <v>358</v>
      </c>
      <c r="H34" s="35">
        <v>431</v>
      </c>
      <c r="I34" s="2">
        <v>354</v>
      </c>
      <c r="J34" s="33">
        <v>388</v>
      </c>
      <c r="K34" s="33">
        <v>208</v>
      </c>
      <c r="L34" s="2">
        <v>103</v>
      </c>
      <c r="M34" s="2">
        <v>197</v>
      </c>
      <c r="N34" s="2">
        <v>320</v>
      </c>
      <c r="O34" s="2">
        <v>206</v>
      </c>
      <c r="P34" s="36">
        <f t="shared" si="0"/>
        <v>3446</v>
      </c>
      <c r="Q34" s="48">
        <f>+P34/(22*12)</f>
        <v>13.053030303030303</v>
      </c>
      <c r="R34"/>
      <c r="S34"/>
      <c r="T34"/>
      <c r="U34"/>
      <c r="V34"/>
      <c r="W34"/>
      <c r="X34"/>
      <c r="Y34"/>
      <c r="Z34"/>
      <c r="AA34"/>
      <c r="AB34"/>
      <c r="AC34"/>
    </row>
    <row r="35" spans="1:30" ht="20.25" customHeight="1">
      <c r="A35" s="33">
        <v>28</v>
      </c>
      <c r="B35" s="3" t="s">
        <v>37</v>
      </c>
      <c r="C35" s="3" t="s">
        <v>78</v>
      </c>
      <c r="D35" s="38"/>
      <c r="E35" s="38"/>
      <c r="F35" s="38"/>
      <c r="G35" s="5"/>
      <c r="H35" s="39"/>
      <c r="I35" s="5"/>
      <c r="J35" s="40"/>
      <c r="K35" s="40"/>
      <c r="L35" s="5"/>
      <c r="M35" s="2">
        <v>284</v>
      </c>
      <c r="N35" s="2">
        <v>552</v>
      </c>
      <c r="O35" s="2">
        <v>234</v>
      </c>
      <c r="P35" s="36">
        <f t="shared" si="0"/>
        <v>1070</v>
      </c>
      <c r="Q35" s="48">
        <f>+P35/(22*3)</f>
        <v>16.21212121212121</v>
      </c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ht="20.25" customHeight="1">
      <c r="A36" s="33">
        <v>29</v>
      </c>
      <c r="B36" s="3" t="s">
        <v>37</v>
      </c>
      <c r="C36" s="3" t="s">
        <v>38</v>
      </c>
      <c r="D36" s="34">
        <v>1120</v>
      </c>
      <c r="E36" s="34">
        <v>1089</v>
      </c>
      <c r="F36" s="34">
        <v>1061</v>
      </c>
      <c r="G36" s="2">
        <v>990</v>
      </c>
      <c r="H36" s="35">
        <v>891</v>
      </c>
      <c r="I36" s="2">
        <v>972</v>
      </c>
      <c r="J36" s="33">
        <v>963</v>
      </c>
      <c r="K36" s="33">
        <v>937</v>
      </c>
      <c r="L36" s="2">
        <v>1004</v>
      </c>
      <c r="M36" s="4">
        <v>1003</v>
      </c>
      <c r="N36" s="2">
        <v>1107</v>
      </c>
      <c r="O36" s="2">
        <v>596</v>
      </c>
      <c r="P36" s="36">
        <f t="shared" si="0"/>
        <v>11733</v>
      </c>
      <c r="Q36" s="48">
        <f>+P36/(22*12)</f>
        <v>44.44318181818182</v>
      </c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ht="20.25" customHeight="1">
      <c r="A37" s="33">
        <v>30</v>
      </c>
      <c r="B37" s="3" t="s">
        <v>37</v>
      </c>
      <c r="C37" s="3" t="s">
        <v>45</v>
      </c>
      <c r="D37" s="34">
        <v>850</v>
      </c>
      <c r="E37" s="34">
        <v>829</v>
      </c>
      <c r="F37" s="34">
        <v>851</v>
      </c>
      <c r="G37" s="2">
        <v>705</v>
      </c>
      <c r="H37" s="35">
        <v>819</v>
      </c>
      <c r="I37" s="2">
        <v>949</v>
      </c>
      <c r="J37" s="33">
        <v>802</v>
      </c>
      <c r="K37" s="33">
        <v>1474</v>
      </c>
      <c r="L37" s="2">
        <v>1321</v>
      </c>
      <c r="M37" s="2">
        <v>1004</v>
      </c>
      <c r="N37" s="2">
        <v>1173</v>
      </c>
      <c r="O37" s="2">
        <v>1215</v>
      </c>
      <c r="P37" s="36">
        <f t="shared" si="0"/>
        <v>11992</v>
      </c>
      <c r="Q37" s="48">
        <f>+P37/(22*12)</f>
        <v>45.42424242424242</v>
      </c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ht="20.25" customHeight="1">
      <c r="A38" s="33">
        <v>31</v>
      </c>
      <c r="B38" s="3" t="s">
        <v>37</v>
      </c>
      <c r="C38" s="3" t="s">
        <v>89</v>
      </c>
      <c r="D38" s="38"/>
      <c r="E38" s="38"/>
      <c r="F38" s="38"/>
      <c r="G38" s="5"/>
      <c r="H38" s="39"/>
      <c r="I38" s="5"/>
      <c r="J38" s="40"/>
      <c r="K38" s="40"/>
      <c r="L38" s="5"/>
      <c r="M38" s="5"/>
      <c r="N38" s="5"/>
      <c r="O38" s="2">
        <v>76</v>
      </c>
      <c r="P38" s="36">
        <f t="shared" si="0"/>
        <v>76</v>
      </c>
      <c r="Q38" s="48">
        <f>+P38/(22*1)</f>
        <v>3.4545454545454546</v>
      </c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ht="20.25" customHeight="1">
      <c r="A39" s="33">
        <v>32</v>
      </c>
      <c r="B39" s="3" t="s">
        <v>66</v>
      </c>
      <c r="C39" s="3" t="s">
        <v>77</v>
      </c>
      <c r="D39" s="38"/>
      <c r="E39" s="38"/>
      <c r="F39" s="38"/>
      <c r="G39" s="5"/>
      <c r="H39" s="39"/>
      <c r="I39" s="5"/>
      <c r="J39" s="40"/>
      <c r="K39" s="33">
        <v>42</v>
      </c>
      <c r="L39" s="2">
        <v>30</v>
      </c>
      <c r="M39" s="2">
        <v>40</v>
      </c>
      <c r="N39" s="2">
        <v>29</v>
      </c>
      <c r="O39" s="2">
        <v>17</v>
      </c>
      <c r="P39" s="36">
        <f t="shared" si="0"/>
        <v>158</v>
      </c>
      <c r="Q39" s="48">
        <f>+P39/(22*5)</f>
        <v>1.4363636363636363</v>
      </c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ht="20.25" customHeight="1">
      <c r="A40" s="33">
        <v>33</v>
      </c>
      <c r="B40" s="3" t="s">
        <v>66</v>
      </c>
      <c r="C40" s="3" t="s">
        <v>67</v>
      </c>
      <c r="D40" s="34">
        <v>852</v>
      </c>
      <c r="E40" s="34">
        <v>420</v>
      </c>
      <c r="F40" s="34">
        <v>344</v>
      </c>
      <c r="G40" s="2">
        <v>568</v>
      </c>
      <c r="H40" s="35">
        <v>478</v>
      </c>
      <c r="I40" s="2">
        <v>241</v>
      </c>
      <c r="J40" s="33">
        <v>335</v>
      </c>
      <c r="K40" s="33">
        <v>337</v>
      </c>
      <c r="L40" s="2">
        <v>224</v>
      </c>
      <c r="M40" s="2">
        <v>319</v>
      </c>
      <c r="N40" s="2">
        <v>342</v>
      </c>
      <c r="O40" s="2">
        <v>179</v>
      </c>
      <c r="P40" s="36">
        <f aca="true" t="shared" si="2" ref="P40:P70">SUM(D40:O40)</f>
        <v>4639</v>
      </c>
      <c r="Q40" s="48">
        <f>+P40/(22*12)</f>
        <v>17.571969696969695</v>
      </c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ht="20.25" customHeight="1">
      <c r="A41" s="33">
        <v>34</v>
      </c>
      <c r="B41" s="3" t="s">
        <v>27</v>
      </c>
      <c r="C41" s="3" t="s">
        <v>28</v>
      </c>
      <c r="D41" s="34">
        <v>454</v>
      </c>
      <c r="E41" s="34">
        <v>548</v>
      </c>
      <c r="F41" s="34">
        <v>701</v>
      </c>
      <c r="G41" s="2">
        <v>397</v>
      </c>
      <c r="H41" s="35">
        <v>487</v>
      </c>
      <c r="I41" s="2">
        <v>190</v>
      </c>
      <c r="J41" s="33">
        <v>543</v>
      </c>
      <c r="K41" s="33">
        <v>310</v>
      </c>
      <c r="L41" s="2">
        <v>384</v>
      </c>
      <c r="M41" s="2">
        <v>374</v>
      </c>
      <c r="N41" s="2">
        <v>235</v>
      </c>
      <c r="O41" s="2">
        <v>110</v>
      </c>
      <c r="P41" s="36">
        <f t="shared" si="2"/>
        <v>4733</v>
      </c>
      <c r="Q41" s="48">
        <f>+P41/(22*12)</f>
        <v>17.928030303030305</v>
      </c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ht="20.25" customHeight="1">
      <c r="A42" s="33">
        <v>35</v>
      </c>
      <c r="B42" s="3" t="s">
        <v>27</v>
      </c>
      <c r="C42" s="3" t="s">
        <v>34</v>
      </c>
      <c r="D42" s="34">
        <v>151</v>
      </c>
      <c r="E42" s="34">
        <v>210</v>
      </c>
      <c r="F42" s="34">
        <v>190</v>
      </c>
      <c r="G42" s="2">
        <v>222</v>
      </c>
      <c r="H42" s="35">
        <v>212</v>
      </c>
      <c r="I42" s="2">
        <v>153</v>
      </c>
      <c r="J42" s="33">
        <v>216</v>
      </c>
      <c r="K42" s="33">
        <v>177</v>
      </c>
      <c r="L42" s="2">
        <v>213</v>
      </c>
      <c r="M42" s="2">
        <v>275</v>
      </c>
      <c r="N42" s="2">
        <v>298</v>
      </c>
      <c r="O42" s="2">
        <v>252</v>
      </c>
      <c r="P42" s="36">
        <f t="shared" si="2"/>
        <v>2569</v>
      </c>
      <c r="Q42" s="48">
        <f>+P42/(22*12)</f>
        <v>9.731060606060606</v>
      </c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ht="20.25" customHeight="1">
      <c r="A43" s="33">
        <v>36</v>
      </c>
      <c r="B43" s="3" t="s">
        <v>27</v>
      </c>
      <c r="C43" s="3" t="s">
        <v>27</v>
      </c>
      <c r="D43" s="34">
        <v>479</v>
      </c>
      <c r="E43" s="34">
        <v>768</v>
      </c>
      <c r="F43" s="34">
        <v>773</v>
      </c>
      <c r="G43" s="2">
        <v>510</v>
      </c>
      <c r="H43" s="35">
        <v>807</v>
      </c>
      <c r="I43" s="2">
        <v>550</v>
      </c>
      <c r="J43" s="33">
        <v>702</v>
      </c>
      <c r="K43" s="33">
        <v>508</v>
      </c>
      <c r="L43" s="2">
        <v>425</v>
      </c>
      <c r="M43" s="2">
        <v>537</v>
      </c>
      <c r="N43" s="2">
        <v>497</v>
      </c>
      <c r="O43" s="2">
        <v>193</v>
      </c>
      <c r="P43" s="36">
        <f t="shared" si="2"/>
        <v>6749</v>
      </c>
      <c r="Q43" s="48">
        <f>+P43/(22*12)</f>
        <v>25.564393939393938</v>
      </c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0.25" customHeight="1">
      <c r="A44" s="33">
        <v>37</v>
      </c>
      <c r="B44" s="3" t="s">
        <v>24</v>
      </c>
      <c r="C44" s="3" t="s">
        <v>83</v>
      </c>
      <c r="D44" s="38"/>
      <c r="E44" s="38"/>
      <c r="F44" s="38"/>
      <c r="G44" s="5"/>
      <c r="H44" s="39"/>
      <c r="I44" s="5"/>
      <c r="J44" s="40"/>
      <c r="K44" s="40"/>
      <c r="L44" s="5"/>
      <c r="M44" s="5"/>
      <c r="N44" s="5"/>
      <c r="O44" s="2">
        <v>69</v>
      </c>
      <c r="P44" s="36">
        <f t="shared" si="2"/>
        <v>69</v>
      </c>
      <c r="Q44" s="48">
        <f>+P44/(22*1)</f>
        <v>3.1363636363636362</v>
      </c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0.25" customHeight="1">
      <c r="A45" s="33">
        <v>38</v>
      </c>
      <c r="B45" s="3" t="s">
        <v>24</v>
      </c>
      <c r="C45" s="3" t="s">
        <v>25</v>
      </c>
      <c r="D45" s="34">
        <v>902</v>
      </c>
      <c r="E45" s="34">
        <v>1218</v>
      </c>
      <c r="F45" s="34">
        <v>1132</v>
      </c>
      <c r="G45" s="2">
        <v>1054</v>
      </c>
      <c r="H45" s="35">
        <v>978</v>
      </c>
      <c r="I45" s="2">
        <v>789</v>
      </c>
      <c r="J45" s="33">
        <v>995</v>
      </c>
      <c r="K45" s="33">
        <v>718</v>
      </c>
      <c r="L45" s="2">
        <v>720</v>
      </c>
      <c r="M45" s="2">
        <v>814</v>
      </c>
      <c r="N45" s="2">
        <v>814</v>
      </c>
      <c r="O45" s="2">
        <v>400</v>
      </c>
      <c r="P45" s="36">
        <f t="shared" si="2"/>
        <v>10534</v>
      </c>
      <c r="Q45" s="48">
        <f aca="true" t="shared" si="3" ref="Q45:Q51">+P45/(22*12)</f>
        <v>39.90151515151515</v>
      </c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0.25" customHeight="1">
      <c r="A46" s="33">
        <v>39</v>
      </c>
      <c r="B46" s="3" t="s">
        <v>24</v>
      </c>
      <c r="C46" s="3" t="s">
        <v>35</v>
      </c>
      <c r="D46" s="34">
        <v>637</v>
      </c>
      <c r="E46" s="34">
        <v>674</v>
      </c>
      <c r="F46" s="34">
        <v>939</v>
      </c>
      <c r="G46" s="2">
        <v>700</v>
      </c>
      <c r="H46" s="35">
        <v>671</v>
      </c>
      <c r="I46" s="2">
        <v>317</v>
      </c>
      <c r="J46" s="33">
        <v>422</v>
      </c>
      <c r="K46" s="33">
        <v>324</v>
      </c>
      <c r="L46" s="2">
        <v>257</v>
      </c>
      <c r="M46" s="2">
        <v>238</v>
      </c>
      <c r="N46" s="2">
        <v>215</v>
      </c>
      <c r="O46" s="2">
        <v>149</v>
      </c>
      <c r="P46" s="36">
        <f t="shared" si="2"/>
        <v>5543</v>
      </c>
      <c r="Q46" s="48">
        <f t="shared" si="3"/>
        <v>20.99621212121212</v>
      </c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0.25" customHeight="1">
      <c r="A47" s="33">
        <v>40</v>
      </c>
      <c r="B47" s="3" t="s">
        <v>24</v>
      </c>
      <c r="C47" s="3" t="s">
        <v>24</v>
      </c>
      <c r="D47" s="34">
        <v>756</v>
      </c>
      <c r="E47" s="34">
        <v>666</v>
      </c>
      <c r="F47" s="34">
        <v>739</v>
      </c>
      <c r="G47" s="2">
        <v>718</v>
      </c>
      <c r="H47" s="35">
        <v>795</v>
      </c>
      <c r="I47" s="2">
        <v>514</v>
      </c>
      <c r="J47" s="33">
        <v>613</v>
      </c>
      <c r="K47" s="33">
        <v>479</v>
      </c>
      <c r="L47" s="2">
        <v>450</v>
      </c>
      <c r="M47" s="2">
        <v>605</v>
      </c>
      <c r="N47" s="2">
        <v>617</v>
      </c>
      <c r="O47" s="2">
        <v>255</v>
      </c>
      <c r="P47" s="36">
        <f t="shared" si="2"/>
        <v>7207</v>
      </c>
      <c r="Q47" s="48">
        <f t="shared" si="3"/>
        <v>27.299242424242426</v>
      </c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0.25" customHeight="1">
      <c r="A48" s="33">
        <v>41</v>
      </c>
      <c r="B48" s="3" t="s">
        <v>24</v>
      </c>
      <c r="C48" s="3" t="s">
        <v>54</v>
      </c>
      <c r="D48" s="34">
        <v>323</v>
      </c>
      <c r="E48" s="34">
        <v>319</v>
      </c>
      <c r="F48" s="34">
        <v>239</v>
      </c>
      <c r="G48" s="2">
        <v>336</v>
      </c>
      <c r="H48" s="35">
        <v>375</v>
      </c>
      <c r="I48" s="2">
        <v>356</v>
      </c>
      <c r="J48" s="33">
        <v>455</v>
      </c>
      <c r="K48" s="33">
        <v>410</v>
      </c>
      <c r="L48" s="4">
        <v>270</v>
      </c>
      <c r="M48" s="4">
        <v>253</v>
      </c>
      <c r="N48" s="4">
        <v>324</v>
      </c>
      <c r="O48" s="2">
        <v>274</v>
      </c>
      <c r="P48" s="36">
        <f t="shared" si="2"/>
        <v>3934</v>
      </c>
      <c r="Q48" s="48">
        <f t="shared" si="3"/>
        <v>14.901515151515152</v>
      </c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0.25" customHeight="1">
      <c r="A49" s="33">
        <v>42</v>
      </c>
      <c r="B49" s="3" t="s">
        <v>24</v>
      </c>
      <c r="C49" s="3" t="s">
        <v>57</v>
      </c>
      <c r="D49" s="34">
        <v>622</v>
      </c>
      <c r="E49" s="34">
        <v>984</v>
      </c>
      <c r="F49" s="34">
        <v>778</v>
      </c>
      <c r="G49" s="2">
        <v>608</v>
      </c>
      <c r="H49" s="35">
        <v>617</v>
      </c>
      <c r="I49" s="2">
        <v>563</v>
      </c>
      <c r="J49" s="33">
        <v>604</v>
      </c>
      <c r="K49" s="33">
        <v>421</v>
      </c>
      <c r="L49" s="2">
        <v>383</v>
      </c>
      <c r="M49" s="2">
        <v>645</v>
      </c>
      <c r="N49" s="2">
        <v>474</v>
      </c>
      <c r="O49" s="2">
        <v>336</v>
      </c>
      <c r="P49" s="36">
        <f t="shared" si="2"/>
        <v>7035</v>
      </c>
      <c r="Q49" s="48">
        <f t="shared" si="3"/>
        <v>26.647727272727273</v>
      </c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0.25" customHeight="1">
      <c r="A50" s="33">
        <v>43</v>
      </c>
      <c r="B50" s="3" t="s">
        <v>24</v>
      </c>
      <c r="C50" s="3" t="s">
        <v>58</v>
      </c>
      <c r="D50" s="34">
        <v>715</v>
      </c>
      <c r="E50" s="34">
        <v>771</v>
      </c>
      <c r="F50" s="34">
        <v>812</v>
      </c>
      <c r="G50" s="2">
        <v>601</v>
      </c>
      <c r="H50" s="35">
        <v>771</v>
      </c>
      <c r="I50" s="2">
        <v>838</v>
      </c>
      <c r="J50" s="33">
        <v>782</v>
      </c>
      <c r="K50" s="33">
        <v>713</v>
      </c>
      <c r="L50" s="2">
        <v>524</v>
      </c>
      <c r="M50" s="2">
        <v>840</v>
      </c>
      <c r="N50" s="2">
        <v>649</v>
      </c>
      <c r="O50" s="2">
        <v>395</v>
      </c>
      <c r="P50" s="36">
        <f t="shared" si="2"/>
        <v>8411</v>
      </c>
      <c r="Q50" s="48">
        <f t="shared" si="3"/>
        <v>31.859848484848484</v>
      </c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20.25" customHeight="1">
      <c r="A51" s="33">
        <v>44</v>
      </c>
      <c r="B51" s="3" t="s">
        <v>24</v>
      </c>
      <c r="C51" s="42" t="s">
        <v>59</v>
      </c>
      <c r="D51" s="34">
        <v>708</v>
      </c>
      <c r="E51" s="34">
        <v>810</v>
      </c>
      <c r="F51" s="34">
        <v>951</v>
      </c>
      <c r="G51" s="2">
        <v>762</v>
      </c>
      <c r="H51" s="35">
        <v>1028</v>
      </c>
      <c r="I51" s="2">
        <v>658</v>
      </c>
      <c r="J51" s="33">
        <v>824</v>
      </c>
      <c r="K51" s="33">
        <v>1110</v>
      </c>
      <c r="L51" s="2">
        <v>691</v>
      </c>
      <c r="M51" s="2">
        <v>840</v>
      </c>
      <c r="N51" s="2">
        <v>892</v>
      </c>
      <c r="O51" s="2">
        <v>556</v>
      </c>
      <c r="P51" s="36">
        <f t="shared" si="2"/>
        <v>9830</v>
      </c>
      <c r="Q51" s="48">
        <f t="shared" si="3"/>
        <v>37.234848484848484</v>
      </c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20.25" customHeight="1">
      <c r="A52" s="33">
        <v>45</v>
      </c>
      <c r="B52" s="3" t="s">
        <v>24</v>
      </c>
      <c r="C52" s="42" t="s">
        <v>74</v>
      </c>
      <c r="D52" s="38"/>
      <c r="E52" s="38"/>
      <c r="F52" s="34">
        <v>238</v>
      </c>
      <c r="G52" s="2">
        <v>285</v>
      </c>
      <c r="H52" s="35">
        <v>271</v>
      </c>
      <c r="I52" s="2">
        <v>211</v>
      </c>
      <c r="J52" s="37">
        <v>256</v>
      </c>
      <c r="K52" s="37">
        <v>247</v>
      </c>
      <c r="L52" s="4">
        <v>189</v>
      </c>
      <c r="M52" s="2">
        <v>310</v>
      </c>
      <c r="N52" s="4">
        <v>314</v>
      </c>
      <c r="O52" s="2">
        <v>272</v>
      </c>
      <c r="P52" s="36">
        <f t="shared" si="2"/>
        <v>2593</v>
      </c>
      <c r="Q52" s="48">
        <f>+P52/(22*10)</f>
        <v>11.786363636363637</v>
      </c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20.25" customHeight="1">
      <c r="A53" s="33">
        <v>46</v>
      </c>
      <c r="B53" s="3" t="s">
        <v>24</v>
      </c>
      <c r="C53" s="3" t="s">
        <v>61</v>
      </c>
      <c r="D53" s="34">
        <v>444</v>
      </c>
      <c r="E53" s="34">
        <v>397</v>
      </c>
      <c r="F53" s="34">
        <v>661</v>
      </c>
      <c r="G53" s="2">
        <v>436</v>
      </c>
      <c r="H53" s="35">
        <v>616</v>
      </c>
      <c r="I53" s="2">
        <v>539</v>
      </c>
      <c r="J53" s="33">
        <v>456</v>
      </c>
      <c r="K53" s="33">
        <v>337</v>
      </c>
      <c r="L53" s="2">
        <v>275</v>
      </c>
      <c r="M53" s="2">
        <v>294</v>
      </c>
      <c r="N53" s="2">
        <v>309</v>
      </c>
      <c r="O53" s="2">
        <v>270</v>
      </c>
      <c r="P53" s="36">
        <f t="shared" si="2"/>
        <v>5034</v>
      </c>
      <c r="Q53" s="48">
        <f aca="true" t="shared" si="4" ref="Q53:Q59">+P53/(22*12)</f>
        <v>19.068181818181817</v>
      </c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20.25" customHeight="1">
      <c r="A54" s="33">
        <v>47</v>
      </c>
      <c r="B54" s="3" t="s">
        <v>24</v>
      </c>
      <c r="C54" s="3" t="s">
        <v>73</v>
      </c>
      <c r="D54" s="34">
        <v>631</v>
      </c>
      <c r="E54" s="34">
        <v>691</v>
      </c>
      <c r="F54" s="34">
        <v>681</v>
      </c>
      <c r="G54" s="2">
        <v>669</v>
      </c>
      <c r="H54" s="35">
        <v>887</v>
      </c>
      <c r="I54" s="2">
        <v>634</v>
      </c>
      <c r="J54" s="33">
        <v>692</v>
      </c>
      <c r="K54" s="37">
        <v>422</v>
      </c>
      <c r="L54" s="4">
        <v>661</v>
      </c>
      <c r="M54" s="2">
        <v>647</v>
      </c>
      <c r="N54" s="2">
        <v>818</v>
      </c>
      <c r="O54" s="2">
        <v>596</v>
      </c>
      <c r="P54" s="36">
        <f t="shared" si="2"/>
        <v>8029</v>
      </c>
      <c r="Q54" s="48">
        <f t="shared" si="4"/>
        <v>30.41287878787879</v>
      </c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20.25" customHeight="1">
      <c r="A55" s="33">
        <v>48</v>
      </c>
      <c r="B55" s="3" t="s">
        <v>43</v>
      </c>
      <c r="C55" s="3" t="s">
        <v>44</v>
      </c>
      <c r="D55" s="34">
        <v>753</v>
      </c>
      <c r="E55" s="34">
        <v>760</v>
      </c>
      <c r="F55" s="34">
        <v>876</v>
      </c>
      <c r="G55" s="2">
        <v>589</v>
      </c>
      <c r="H55" s="35">
        <v>884</v>
      </c>
      <c r="I55" s="2">
        <v>536</v>
      </c>
      <c r="J55" s="33">
        <v>1078</v>
      </c>
      <c r="K55" s="33">
        <v>1254</v>
      </c>
      <c r="L55" s="2">
        <v>1223</v>
      </c>
      <c r="M55" s="2">
        <v>978</v>
      </c>
      <c r="N55" s="2">
        <v>649</v>
      </c>
      <c r="O55" s="2">
        <v>648</v>
      </c>
      <c r="P55" s="36">
        <f t="shared" si="2"/>
        <v>10228</v>
      </c>
      <c r="Q55" s="48">
        <f t="shared" si="4"/>
        <v>38.74242424242424</v>
      </c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29" ht="20.25" customHeight="1">
      <c r="A56" s="33">
        <v>49</v>
      </c>
      <c r="B56" s="3" t="s">
        <v>49</v>
      </c>
      <c r="C56" s="3" t="s">
        <v>49</v>
      </c>
      <c r="D56" s="34">
        <v>81</v>
      </c>
      <c r="E56" s="34">
        <v>59</v>
      </c>
      <c r="F56" s="34">
        <v>74</v>
      </c>
      <c r="G56" s="2">
        <v>57</v>
      </c>
      <c r="H56" s="35">
        <v>234</v>
      </c>
      <c r="I56" s="2">
        <v>92</v>
      </c>
      <c r="J56" s="33">
        <v>363</v>
      </c>
      <c r="K56" s="37">
        <v>257</v>
      </c>
      <c r="L56" s="2">
        <v>352</v>
      </c>
      <c r="M56" s="4">
        <v>147</v>
      </c>
      <c r="N56" s="4">
        <v>96</v>
      </c>
      <c r="O56" s="2">
        <v>35</v>
      </c>
      <c r="P56" s="36">
        <f t="shared" si="2"/>
        <v>1847</v>
      </c>
      <c r="Q56" s="48">
        <f t="shared" si="4"/>
        <v>6.996212121212121</v>
      </c>
      <c r="R56"/>
      <c r="S56"/>
      <c r="T56"/>
      <c r="U56"/>
      <c r="V56"/>
      <c r="W56"/>
      <c r="X56"/>
      <c r="Y56"/>
      <c r="Z56"/>
      <c r="AA56"/>
      <c r="AB56"/>
      <c r="AC56"/>
    </row>
    <row r="57" spans="1:29" ht="20.25" customHeight="1">
      <c r="A57" s="33">
        <v>50</v>
      </c>
      <c r="B57" s="3" t="s">
        <v>50</v>
      </c>
      <c r="C57" s="3" t="s">
        <v>50</v>
      </c>
      <c r="D57" s="34">
        <v>642</v>
      </c>
      <c r="E57" s="34">
        <v>452</v>
      </c>
      <c r="F57" s="34">
        <v>1130</v>
      </c>
      <c r="G57" s="2">
        <v>1511</v>
      </c>
      <c r="H57" s="35">
        <v>1262</v>
      </c>
      <c r="I57" s="2">
        <v>1077</v>
      </c>
      <c r="J57" s="37">
        <v>1198</v>
      </c>
      <c r="K57" s="37">
        <v>798</v>
      </c>
      <c r="L57" s="4">
        <v>805</v>
      </c>
      <c r="M57" s="4">
        <v>943</v>
      </c>
      <c r="N57" s="2">
        <v>964</v>
      </c>
      <c r="O57" s="2">
        <v>742</v>
      </c>
      <c r="P57" s="36">
        <f t="shared" si="2"/>
        <v>11524</v>
      </c>
      <c r="Q57" s="48">
        <f t="shared" si="4"/>
        <v>43.65151515151515</v>
      </c>
      <c r="R57"/>
      <c r="S57"/>
      <c r="T57"/>
      <c r="U57"/>
      <c r="V57"/>
      <c r="W57"/>
      <c r="X57"/>
      <c r="Y57"/>
      <c r="Z57"/>
      <c r="AA57"/>
      <c r="AB57"/>
      <c r="AC57"/>
    </row>
    <row r="58" spans="1:29" ht="20.25" customHeight="1">
      <c r="A58" s="33">
        <v>51</v>
      </c>
      <c r="B58" s="3" t="s">
        <v>51</v>
      </c>
      <c r="C58" s="3" t="s">
        <v>52</v>
      </c>
      <c r="D58" s="34">
        <v>1028</v>
      </c>
      <c r="E58" s="34">
        <v>659</v>
      </c>
      <c r="F58" s="34">
        <v>944</v>
      </c>
      <c r="G58" s="2">
        <v>865</v>
      </c>
      <c r="H58" s="35">
        <v>1021</v>
      </c>
      <c r="I58" s="2">
        <v>847</v>
      </c>
      <c r="J58" s="33">
        <v>710</v>
      </c>
      <c r="K58" s="33">
        <v>662</v>
      </c>
      <c r="L58" s="2">
        <v>591</v>
      </c>
      <c r="M58" s="2">
        <v>699</v>
      </c>
      <c r="N58" s="2">
        <v>706</v>
      </c>
      <c r="O58" s="2">
        <v>375</v>
      </c>
      <c r="P58" s="36">
        <f t="shared" si="2"/>
        <v>9107</v>
      </c>
      <c r="Q58" s="48">
        <f t="shared" si="4"/>
        <v>34.496212121212125</v>
      </c>
      <c r="R58"/>
      <c r="S58"/>
      <c r="T58"/>
      <c r="U58"/>
      <c r="V58"/>
      <c r="W58"/>
      <c r="X58"/>
      <c r="Y58"/>
      <c r="Z58"/>
      <c r="AA58"/>
      <c r="AB58"/>
      <c r="AC58"/>
    </row>
    <row r="59" spans="1:29" ht="20.25" customHeight="1">
      <c r="A59" s="33">
        <v>52</v>
      </c>
      <c r="B59" s="3" t="s">
        <v>51</v>
      </c>
      <c r="C59" s="3" t="s">
        <v>51</v>
      </c>
      <c r="D59" s="34">
        <v>820</v>
      </c>
      <c r="E59" s="34">
        <v>403</v>
      </c>
      <c r="F59" s="34">
        <v>561</v>
      </c>
      <c r="G59" s="2">
        <v>510</v>
      </c>
      <c r="H59" s="35">
        <v>825</v>
      </c>
      <c r="I59" s="2">
        <v>803</v>
      </c>
      <c r="J59" s="33">
        <v>545</v>
      </c>
      <c r="K59" s="33">
        <v>553</v>
      </c>
      <c r="L59" s="2">
        <v>449</v>
      </c>
      <c r="M59" s="2">
        <v>440</v>
      </c>
      <c r="N59" s="2">
        <v>176</v>
      </c>
      <c r="O59" s="2">
        <v>139</v>
      </c>
      <c r="P59" s="36">
        <f t="shared" si="2"/>
        <v>6224</v>
      </c>
      <c r="Q59" s="48">
        <f t="shared" si="4"/>
        <v>23.575757575757574</v>
      </c>
      <c r="R59"/>
      <c r="S59"/>
      <c r="T59"/>
      <c r="U59"/>
      <c r="V59"/>
      <c r="W59"/>
      <c r="X59"/>
      <c r="Y59"/>
      <c r="Z59"/>
      <c r="AA59"/>
      <c r="AB59"/>
      <c r="AC59"/>
    </row>
    <row r="60" spans="1:29" ht="20.25" customHeight="1">
      <c r="A60" s="33">
        <v>53</v>
      </c>
      <c r="B60" s="3" t="s">
        <v>51</v>
      </c>
      <c r="C60" s="3" t="s">
        <v>88</v>
      </c>
      <c r="D60" s="38"/>
      <c r="E60" s="38"/>
      <c r="F60" s="38"/>
      <c r="G60" s="5"/>
      <c r="H60" s="39"/>
      <c r="I60" s="5"/>
      <c r="J60" s="40"/>
      <c r="K60" s="40"/>
      <c r="L60" s="5"/>
      <c r="M60" s="5"/>
      <c r="N60" s="5"/>
      <c r="O60" s="2">
        <v>39</v>
      </c>
      <c r="P60" s="36">
        <f t="shared" si="2"/>
        <v>39</v>
      </c>
      <c r="Q60" s="48">
        <f>+P60/(22*1)</f>
        <v>1.7727272727272727</v>
      </c>
      <c r="R60"/>
      <c r="S60"/>
      <c r="T60"/>
      <c r="U60"/>
      <c r="V60"/>
      <c r="W60"/>
      <c r="X60"/>
      <c r="Y60"/>
      <c r="Z60"/>
      <c r="AA60"/>
      <c r="AB60"/>
      <c r="AC60"/>
    </row>
    <row r="61" spans="1:29" ht="20.25" customHeight="1">
      <c r="A61" s="33">
        <v>54</v>
      </c>
      <c r="B61" s="3" t="s">
        <v>32</v>
      </c>
      <c r="C61" s="3" t="s">
        <v>33</v>
      </c>
      <c r="D61" s="34">
        <v>1345</v>
      </c>
      <c r="E61" s="34">
        <v>1195</v>
      </c>
      <c r="F61" s="34">
        <v>1019</v>
      </c>
      <c r="G61" s="2">
        <v>1077</v>
      </c>
      <c r="H61" s="35">
        <v>1225</v>
      </c>
      <c r="I61" s="2">
        <v>1083</v>
      </c>
      <c r="J61" s="33">
        <v>855</v>
      </c>
      <c r="K61" s="33">
        <v>1068</v>
      </c>
      <c r="L61" s="2">
        <v>1046</v>
      </c>
      <c r="M61" s="2">
        <v>897</v>
      </c>
      <c r="N61" s="2">
        <v>840</v>
      </c>
      <c r="O61" s="2">
        <v>323</v>
      </c>
      <c r="P61" s="36">
        <f t="shared" si="2"/>
        <v>11973</v>
      </c>
      <c r="Q61" s="48">
        <f>+P61/(22*12)</f>
        <v>45.35227272727273</v>
      </c>
      <c r="R61"/>
      <c r="S61"/>
      <c r="T61"/>
      <c r="U61"/>
      <c r="V61"/>
      <c r="W61"/>
      <c r="X61"/>
      <c r="Y61"/>
      <c r="Z61"/>
      <c r="AA61"/>
      <c r="AB61"/>
      <c r="AC61"/>
    </row>
    <row r="62" spans="1:29" ht="20.25" customHeight="1">
      <c r="A62" s="33">
        <v>55</v>
      </c>
      <c r="B62" s="3" t="s">
        <v>32</v>
      </c>
      <c r="C62" s="3" t="s">
        <v>32</v>
      </c>
      <c r="D62" s="34">
        <v>672</v>
      </c>
      <c r="E62" s="34">
        <v>672</v>
      </c>
      <c r="F62" s="34">
        <v>634</v>
      </c>
      <c r="G62" s="2">
        <v>634</v>
      </c>
      <c r="H62" s="35">
        <v>564</v>
      </c>
      <c r="I62" s="2">
        <v>603</v>
      </c>
      <c r="J62" s="33">
        <v>611</v>
      </c>
      <c r="K62" s="33">
        <v>674</v>
      </c>
      <c r="L62" s="2">
        <v>493</v>
      </c>
      <c r="M62" s="2">
        <v>496</v>
      </c>
      <c r="N62" s="2">
        <v>731</v>
      </c>
      <c r="O62" s="2">
        <v>538</v>
      </c>
      <c r="P62" s="36">
        <f t="shared" si="2"/>
        <v>7322</v>
      </c>
      <c r="Q62" s="48">
        <f>+P62/(22*12)</f>
        <v>27.734848484848484</v>
      </c>
      <c r="R62"/>
      <c r="S62"/>
      <c r="T62"/>
      <c r="U62"/>
      <c r="V62"/>
      <c r="W62"/>
      <c r="X62"/>
      <c r="Y62"/>
      <c r="Z62"/>
      <c r="AA62"/>
      <c r="AB62"/>
      <c r="AC62"/>
    </row>
    <row r="63" spans="1:29" ht="20.25" customHeight="1">
      <c r="A63" s="33">
        <v>56</v>
      </c>
      <c r="B63" s="3" t="s">
        <v>46</v>
      </c>
      <c r="C63" s="3" t="s">
        <v>47</v>
      </c>
      <c r="D63" s="34">
        <v>839</v>
      </c>
      <c r="E63" s="34">
        <v>694</v>
      </c>
      <c r="F63" s="34">
        <v>931</v>
      </c>
      <c r="G63" s="2">
        <v>790</v>
      </c>
      <c r="H63" s="35">
        <v>897</v>
      </c>
      <c r="I63" s="2">
        <v>812</v>
      </c>
      <c r="J63" s="33">
        <v>683</v>
      </c>
      <c r="K63" s="33">
        <v>831</v>
      </c>
      <c r="L63" s="2">
        <v>606</v>
      </c>
      <c r="M63" s="2">
        <v>714</v>
      </c>
      <c r="N63" s="2">
        <v>696</v>
      </c>
      <c r="O63" s="2">
        <v>742</v>
      </c>
      <c r="P63" s="36">
        <f t="shared" si="2"/>
        <v>9235</v>
      </c>
      <c r="Q63" s="48">
        <f>+P63/(22*12)</f>
        <v>34.98106060606061</v>
      </c>
      <c r="R63"/>
      <c r="S63"/>
      <c r="T63"/>
      <c r="U63"/>
      <c r="V63"/>
      <c r="W63"/>
      <c r="X63"/>
      <c r="Y63"/>
      <c r="Z63"/>
      <c r="AA63"/>
      <c r="AB63"/>
      <c r="AC63"/>
    </row>
    <row r="64" spans="1:30" ht="20.25" customHeight="1">
      <c r="A64" s="33">
        <v>57</v>
      </c>
      <c r="B64" s="3" t="s">
        <v>46</v>
      </c>
      <c r="C64" s="3" t="s">
        <v>46</v>
      </c>
      <c r="D64" s="34">
        <v>1542</v>
      </c>
      <c r="E64" s="34">
        <v>1322</v>
      </c>
      <c r="F64" s="34">
        <v>1419</v>
      </c>
      <c r="G64" s="2">
        <v>1165</v>
      </c>
      <c r="H64" s="35">
        <v>1169</v>
      </c>
      <c r="I64" s="2">
        <v>1049</v>
      </c>
      <c r="J64" s="33">
        <v>816</v>
      </c>
      <c r="K64" s="33">
        <v>831</v>
      </c>
      <c r="L64" s="2">
        <v>803</v>
      </c>
      <c r="M64" s="2">
        <v>955</v>
      </c>
      <c r="N64" s="2">
        <v>746</v>
      </c>
      <c r="O64" s="2">
        <v>442</v>
      </c>
      <c r="P64" s="36">
        <f t="shared" si="2"/>
        <v>12259</v>
      </c>
      <c r="Q64" s="48">
        <f>+P64/(22*12)</f>
        <v>46.43560606060606</v>
      </c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ht="20.25" customHeight="1">
      <c r="A65" s="33">
        <v>58</v>
      </c>
      <c r="B65" s="3" t="s">
        <v>64</v>
      </c>
      <c r="C65" s="3" t="s">
        <v>75</v>
      </c>
      <c r="D65" s="38"/>
      <c r="E65" s="38"/>
      <c r="F65" s="38"/>
      <c r="G65" s="5"/>
      <c r="H65" s="39"/>
      <c r="I65" s="5"/>
      <c r="J65" s="33">
        <v>93</v>
      </c>
      <c r="K65" s="33">
        <v>219</v>
      </c>
      <c r="L65" s="2">
        <v>232</v>
      </c>
      <c r="M65" s="4">
        <v>261</v>
      </c>
      <c r="N65" s="2">
        <v>244</v>
      </c>
      <c r="O65" s="2">
        <v>489</v>
      </c>
      <c r="P65" s="36">
        <f t="shared" si="2"/>
        <v>1538</v>
      </c>
      <c r="Q65" s="48">
        <f>+P65/(22*6)</f>
        <v>11.651515151515152</v>
      </c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0" ht="20.25" customHeight="1">
      <c r="A66" s="33">
        <v>59</v>
      </c>
      <c r="B66" s="3" t="s">
        <v>64</v>
      </c>
      <c r="C66" s="3" t="s">
        <v>76</v>
      </c>
      <c r="D66" s="38"/>
      <c r="E66" s="38"/>
      <c r="F66" s="38"/>
      <c r="G66" s="5"/>
      <c r="H66" s="39"/>
      <c r="I66" s="5"/>
      <c r="J66" s="33">
        <v>37</v>
      </c>
      <c r="K66" s="33">
        <v>146</v>
      </c>
      <c r="L66" s="2">
        <v>307</v>
      </c>
      <c r="M66" s="2">
        <v>260</v>
      </c>
      <c r="N66" s="2">
        <v>265</v>
      </c>
      <c r="O66" s="2">
        <v>204</v>
      </c>
      <c r="P66" s="36">
        <f t="shared" si="2"/>
        <v>1219</v>
      </c>
      <c r="Q66" s="48">
        <f>+P66/(22*6)</f>
        <v>9.234848484848484</v>
      </c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ht="20.25" customHeight="1">
      <c r="A67" s="33">
        <v>60</v>
      </c>
      <c r="B67" s="3" t="s">
        <v>64</v>
      </c>
      <c r="C67" s="3" t="s">
        <v>65</v>
      </c>
      <c r="D67" s="34">
        <v>957</v>
      </c>
      <c r="E67" s="34">
        <v>802</v>
      </c>
      <c r="F67" s="34">
        <v>871</v>
      </c>
      <c r="G67" s="2">
        <v>758</v>
      </c>
      <c r="H67" s="35">
        <v>1043</v>
      </c>
      <c r="I67" s="2">
        <v>1203</v>
      </c>
      <c r="J67" s="33">
        <v>761</v>
      </c>
      <c r="K67" s="33">
        <v>946</v>
      </c>
      <c r="L67" s="2">
        <v>887</v>
      </c>
      <c r="M67" s="2">
        <v>946</v>
      </c>
      <c r="N67" s="2">
        <v>740</v>
      </c>
      <c r="O67" s="2">
        <v>449</v>
      </c>
      <c r="P67" s="36">
        <f t="shared" si="2"/>
        <v>10363</v>
      </c>
      <c r="Q67" s="48">
        <f>+P67/(22*12)</f>
        <v>39.253787878787875</v>
      </c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ht="20.25" customHeight="1">
      <c r="A68" s="33">
        <v>61</v>
      </c>
      <c r="B68" s="3" t="s">
        <v>62</v>
      </c>
      <c r="C68" s="3" t="s">
        <v>62</v>
      </c>
      <c r="D68" s="34">
        <v>881</v>
      </c>
      <c r="E68" s="34">
        <v>644</v>
      </c>
      <c r="F68" s="34">
        <v>908</v>
      </c>
      <c r="G68" s="2">
        <v>671</v>
      </c>
      <c r="H68" s="35">
        <v>936</v>
      </c>
      <c r="I68" s="2">
        <v>586</v>
      </c>
      <c r="J68" s="33">
        <v>657</v>
      </c>
      <c r="K68" s="33">
        <v>682</v>
      </c>
      <c r="L68" s="2">
        <v>945</v>
      </c>
      <c r="M68" s="2">
        <v>1067</v>
      </c>
      <c r="N68" s="2">
        <v>565</v>
      </c>
      <c r="O68" s="2">
        <v>528</v>
      </c>
      <c r="P68" s="36">
        <f t="shared" si="2"/>
        <v>9070</v>
      </c>
      <c r="Q68" s="48">
        <f>+P68/(22*12)</f>
        <v>34.35606060606061</v>
      </c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ht="20.25" customHeight="1">
      <c r="A69" s="33">
        <v>62</v>
      </c>
      <c r="B69" s="3" t="s">
        <v>68</v>
      </c>
      <c r="C69" s="3" t="s">
        <v>68</v>
      </c>
      <c r="D69" s="34">
        <v>594</v>
      </c>
      <c r="E69" s="34">
        <v>713</v>
      </c>
      <c r="F69" s="34">
        <v>423</v>
      </c>
      <c r="G69" s="2">
        <v>314</v>
      </c>
      <c r="H69" s="35">
        <v>409</v>
      </c>
      <c r="I69" s="2">
        <v>271</v>
      </c>
      <c r="J69" s="33">
        <v>351</v>
      </c>
      <c r="K69" s="33">
        <v>329</v>
      </c>
      <c r="L69" s="2">
        <v>504</v>
      </c>
      <c r="M69" s="2">
        <v>351</v>
      </c>
      <c r="N69" s="2">
        <v>219</v>
      </c>
      <c r="O69" s="2">
        <v>114</v>
      </c>
      <c r="P69" s="36">
        <f t="shared" si="2"/>
        <v>4592</v>
      </c>
      <c r="Q69" s="48">
        <f>+P69/(22*12)</f>
        <v>17.393939393939394</v>
      </c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ht="20.25" customHeight="1">
      <c r="A70" s="33">
        <v>63</v>
      </c>
      <c r="B70" s="3" t="s">
        <v>55</v>
      </c>
      <c r="C70" s="3" t="s">
        <v>56</v>
      </c>
      <c r="D70" s="34">
        <v>773</v>
      </c>
      <c r="E70" s="34">
        <v>567</v>
      </c>
      <c r="F70" s="34">
        <v>900</v>
      </c>
      <c r="G70" s="2">
        <v>676</v>
      </c>
      <c r="H70" s="35">
        <v>719</v>
      </c>
      <c r="I70" s="2">
        <v>499</v>
      </c>
      <c r="J70" s="33">
        <v>273</v>
      </c>
      <c r="K70" s="33">
        <v>397</v>
      </c>
      <c r="L70" s="2">
        <v>320</v>
      </c>
      <c r="M70" s="2">
        <v>416</v>
      </c>
      <c r="N70" s="2">
        <v>753</v>
      </c>
      <c r="O70" s="2">
        <v>210</v>
      </c>
      <c r="P70" s="36">
        <f t="shared" si="2"/>
        <v>6503</v>
      </c>
      <c r="Q70" s="48">
        <f>+P70/(22*12)</f>
        <v>24.632575757575758</v>
      </c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ht="20.25" customHeight="1">
      <c r="A71" s="49" t="s">
        <v>17</v>
      </c>
      <c r="B71" s="49"/>
      <c r="C71" s="49"/>
      <c r="D71" s="6">
        <f aca="true" t="shared" si="5" ref="D71:P71">SUM(D8:D70)</f>
        <v>29920</v>
      </c>
      <c r="E71" s="6">
        <f t="shared" si="5"/>
        <v>28883</v>
      </c>
      <c r="F71" s="6">
        <f t="shared" si="5"/>
        <v>33610</v>
      </c>
      <c r="G71" s="6">
        <f t="shared" si="5"/>
        <v>28605</v>
      </c>
      <c r="H71" s="6">
        <f t="shared" si="5"/>
        <v>32985</v>
      </c>
      <c r="I71" s="6">
        <f t="shared" si="5"/>
        <v>26479</v>
      </c>
      <c r="J71" s="6">
        <f t="shared" si="5"/>
        <v>28724</v>
      </c>
      <c r="K71" s="6">
        <f t="shared" si="5"/>
        <v>29025</v>
      </c>
      <c r="L71" s="6">
        <f t="shared" si="5"/>
        <v>26144</v>
      </c>
      <c r="M71" s="6">
        <f t="shared" si="5"/>
        <v>28843</v>
      </c>
      <c r="N71" s="6">
        <f t="shared" si="5"/>
        <v>27505</v>
      </c>
      <c r="O71" s="6">
        <f t="shared" si="5"/>
        <v>19073</v>
      </c>
      <c r="P71" s="6">
        <f t="shared" si="5"/>
        <v>339796</v>
      </c>
      <c r="Q71" s="6">
        <f>+P71/(22*12)</f>
        <v>1287.1060606060605</v>
      </c>
      <c r="AD71"/>
    </row>
    <row r="72" spans="2:29" s="10" customFormat="1" ht="12" customHeight="1">
      <c r="B72" s="7"/>
      <c r="C72" s="7"/>
      <c r="D72" s="8"/>
      <c r="E72" s="8"/>
      <c r="F72" s="8"/>
      <c r="G72" s="8"/>
      <c r="H72" s="9"/>
      <c r="I72" s="8"/>
      <c r="J72" s="8"/>
      <c r="K72" s="8"/>
      <c r="L72" s="8"/>
      <c r="M72" s="8"/>
      <c r="N72" s="8"/>
      <c r="O72" s="8"/>
      <c r="P72" s="8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2:29" s="12" customFormat="1" ht="12" customHeight="1">
      <c r="B73" s="11"/>
      <c r="H73" s="13"/>
      <c r="I73" s="13"/>
      <c r="L73" s="13"/>
      <c r="M73" s="13"/>
      <c r="N73" s="13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2:29" s="12" customFormat="1" ht="12" customHeight="1">
      <c r="B74" s="11"/>
      <c r="H74" s="13"/>
      <c r="I74" s="13"/>
      <c r="L74" s="13"/>
      <c r="M74" s="13"/>
      <c r="N74" s="13"/>
      <c r="P74" s="1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18" s="24" customFormat="1" ht="12.75">
      <c r="A75" s="23"/>
      <c r="B75" s="11" t="s">
        <v>90</v>
      </c>
      <c r="D75" s="25"/>
      <c r="H75" s="23"/>
      <c r="I75" s="23"/>
      <c r="L75" s="23"/>
      <c r="M75" s="23"/>
      <c r="N75" s="26"/>
      <c r="O75" s="27"/>
      <c r="P75" s="26"/>
      <c r="Q75" s="28"/>
      <c r="R75" s="28"/>
    </row>
    <row r="76" spans="1:17" s="30" customFormat="1" ht="12.75">
      <c r="A76" s="29"/>
      <c r="B76" s="11" t="s">
        <v>95</v>
      </c>
      <c r="H76" s="31"/>
      <c r="I76" s="29"/>
      <c r="L76" s="29"/>
      <c r="M76" s="29"/>
      <c r="N76" s="29"/>
      <c r="O76" s="29"/>
      <c r="P76" s="29"/>
      <c r="Q76" s="32" t="s">
        <v>91</v>
      </c>
    </row>
    <row r="77" spans="1:17" s="30" customFormat="1" ht="12.75">
      <c r="A77" s="29"/>
      <c r="B77" s="11" t="s">
        <v>96</v>
      </c>
      <c r="H77" s="31"/>
      <c r="I77" s="29"/>
      <c r="L77" s="29"/>
      <c r="M77" s="29"/>
      <c r="N77" s="29"/>
      <c r="O77" s="29"/>
      <c r="P77" s="29"/>
      <c r="Q77" s="32" t="s">
        <v>92</v>
      </c>
    </row>
  </sheetData>
  <sheetProtection/>
  <mergeCells count="1">
    <mergeCell ref="A71:C71"/>
  </mergeCells>
  <printOptions horizontalCentered="1"/>
  <pageMargins left="0.4330708661417323" right="0.3937007874015748" top="0.5118110236220472" bottom="0.5118110236220472" header="0" footer="0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LA MUJER</dc:creator>
  <cp:keywords/>
  <dc:description/>
  <cp:lastModifiedBy>dgalvez</cp:lastModifiedBy>
  <cp:lastPrinted>2010-11-17T16:14:19Z</cp:lastPrinted>
  <dcterms:created xsi:type="dcterms:W3CDTF">2008-02-25T19:47:55Z</dcterms:created>
  <dcterms:modified xsi:type="dcterms:W3CDTF">2010-11-26T14:34:35Z</dcterms:modified>
  <cp:category/>
  <cp:version/>
  <cp:contentType/>
  <cp:contentStatus/>
</cp:coreProperties>
</file>