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2018\SETIEMBRE\"/>
    </mc:Choice>
  </mc:AlternateContent>
  <bookViews>
    <workbookView xWindow="0" yWindow="0" windowWidth="28800" windowHeight="11835"/>
  </bookViews>
  <sheets>
    <sheet name="Linea 100" sheetId="1" r:id="rId1"/>
  </sheets>
  <externalReferences>
    <externalReference r:id="rId2"/>
  </externalReferences>
  <definedNames>
    <definedName name="_xlnm.Print_Area" localSheetId="0">'Linea 100'!$A$1:$Q$231</definedName>
    <definedName name="_xlnm.Print_Titles" localSheetId="0">'Linea 100'!$1:$4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6" i="1" l="1"/>
  <c r="C226" i="1"/>
  <c r="E222" i="1"/>
  <c r="K187" i="1"/>
  <c r="L175" i="1"/>
  <c r="L178" i="1"/>
  <c r="L165" i="1"/>
  <c r="L176" i="1"/>
  <c r="L170" i="1"/>
  <c r="L163" i="1"/>
  <c r="L168" i="1"/>
  <c r="L182" i="1"/>
  <c r="L174" i="1"/>
  <c r="L171" i="1"/>
  <c r="L167" i="1"/>
  <c r="L164" i="1"/>
  <c r="L173" i="1"/>
  <c r="L162" i="1"/>
  <c r="L177" i="1"/>
  <c r="L183" i="1"/>
  <c r="L184" i="1"/>
  <c r="L186" i="1"/>
  <c r="L166" i="1"/>
  <c r="L169" i="1"/>
  <c r="L172" i="1"/>
  <c r="L181" i="1"/>
  <c r="L185" i="1"/>
  <c r="L179" i="1"/>
  <c r="L180" i="1"/>
  <c r="K153" i="1"/>
  <c r="F135" i="1"/>
  <c r="K107" i="1"/>
  <c r="E89" i="1"/>
  <c r="K60" i="1"/>
  <c r="F42" i="1"/>
  <c r="F17" i="1" l="1"/>
  <c r="N13" i="1" l="1"/>
  <c r="E221" i="1" l="1"/>
  <c r="J187" i="1"/>
  <c r="K152" i="1"/>
  <c r="F134" i="1"/>
  <c r="G135" i="1" s="1"/>
  <c r="K106" i="1"/>
  <c r="E88" i="1"/>
  <c r="F89" i="1" s="1"/>
  <c r="K59" i="1"/>
  <c r="F41" i="1"/>
  <c r="G42" i="1" s="1"/>
  <c r="N15" i="1" l="1"/>
  <c r="O13" i="1"/>
  <c r="E220" i="1" l="1"/>
  <c r="I187" i="1"/>
  <c r="K151" i="1" l="1"/>
  <c r="F133" i="1"/>
  <c r="G134" i="1" s="1"/>
  <c r="L121" i="1" l="1"/>
  <c r="K105" i="1"/>
  <c r="E87" i="1"/>
  <c r="F88" i="1" s="1"/>
  <c r="F40" i="1"/>
  <c r="G41" i="1" s="1"/>
  <c r="K58" i="1"/>
  <c r="F15" i="1" l="1"/>
  <c r="E219" i="1" l="1"/>
  <c r="H187" i="1"/>
  <c r="K150" i="1"/>
  <c r="F132" i="1"/>
  <c r="G133" i="1" s="1"/>
  <c r="K104" i="1"/>
  <c r="E86" i="1"/>
  <c r="F87" i="1" s="1"/>
  <c r="K57" i="1"/>
  <c r="F39" i="1"/>
  <c r="G40" i="1" s="1"/>
  <c r="E218" i="1" l="1"/>
  <c r="E217" i="1"/>
  <c r="E216" i="1"/>
  <c r="D205" i="1"/>
  <c r="G187" i="1"/>
  <c r="F187" i="1"/>
  <c r="E187" i="1"/>
  <c r="D187" i="1"/>
  <c r="C187" i="1"/>
  <c r="J157" i="1"/>
  <c r="I157" i="1"/>
  <c r="H157" i="1"/>
  <c r="G157" i="1"/>
  <c r="F157" i="1"/>
  <c r="E157" i="1"/>
  <c r="D157" i="1"/>
  <c r="C157" i="1"/>
  <c r="K156" i="1"/>
  <c r="K155" i="1"/>
  <c r="K154" i="1"/>
  <c r="K149" i="1"/>
  <c r="K148" i="1"/>
  <c r="K147" i="1"/>
  <c r="K146" i="1"/>
  <c r="K145" i="1"/>
  <c r="E139" i="1"/>
  <c r="D139" i="1"/>
  <c r="C139" i="1"/>
  <c r="F131" i="1"/>
  <c r="F130" i="1"/>
  <c r="F129" i="1"/>
  <c r="F128" i="1"/>
  <c r="F127" i="1"/>
  <c r="N121" i="1"/>
  <c r="M121" i="1"/>
  <c r="K121" i="1"/>
  <c r="J121" i="1"/>
  <c r="I121" i="1"/>
  <c r="H121" i="1"/>
  <c r="G121" i="1"/>
  <c r="F121" i="1"/>
  <c r="E121" i="1"/>
  <c r="D121" i="1"/>
  <c r="C121" i="1"/>
  <c r="O120" i="1"/>
  <c r="O119" i="1"/>
  <c r="O118" i="1"/>
  <c r="O117" i="1"/>
  <c r="O116" i="1"/>
  <c r="J111" i="1"/>
  <c r="I111" i="1"/>
  <c r="H111" i="1"/>
  <c r="G111" i="1"/>
  <c r="F111" i="1"/>
  <c r="E111" i="1"/>
  <c r="D111" i="1"/>
  <c r="C111" i="1"/>
  <c r="K110" i="1"/>
  <c r="K109" i="1"/>
  <c r="K108" i="1"/>
  <c r="K103" i="1"/>
  <c r="K102" i="1"/>
  <c r="K101" i="1"/>
  <c r="K100" i="1"/>
  <c r="K99" i="1"/>
  <c r="D93" i="1"/>
  <c r="C93" i="1"/>
  <c r="E85" i="1"/>
  <c r="F86" i="1" s="1"/>
  <c r="E84" i="1"/>
  <c r="E83" i="1"/>
  <c r="E82" i="1"/>
  <c r="E81" i="1"/>
  <c r="D75" i="1"/>
  <c r="E74" i="1" s="1"/>
  <c r="J64" i="1"/>
  <c r="I64" i="1"/>
  <c r="H64" i="1"/>
  <c r="G64" i="1"/>
  <c r="F64" i="1"/>
  <c r="E64" i="1"/>
  <c r="D64" i="1"/>
  <c r="C64" i="1"/>
  <c r="K63" i="1"/>
  <c r="K62" i="1"/>
  <c r="K61" i="1"/>
  <c r="K56" i="1"/>
  <c r="K55" i="1"/>
  <c r="K54" i="1"/>
  <c r="K53" i="1"/>
  <c r="K52" i="1"/>
  <c r="E46" i="1"/>
  <c r="D46" i="1"/>
  <c r="C46" i="1"/>
  <c r="F38" i="1"/>
  <c r="F37" i="1"/>
  <c r="F36" i="1"/>
  <c r="F35" i="1"/>
  <c r="D215" i="1" s="1"/>
  <c r="E215" i="1" s="1"/>
  <c r="F34" i="1"/>
  <c r="D214" i="1" s="1"/>
  <c r="G22" i="1"/>
  <c r="E22" i="1"/>
  <c r="D22" i="1"/>
  <c r="F21" i="1"/>
  <c r="C21" i="1" s="1"/>
  <c r="F20" i="1"/>
  <c r="C20" i="1" s="1"/>
  <c r="F19" i="1"/>
  <c r="C19" i="1" s="1"/>
  <c r="F18" i="1"/>
  <c r="C18" i="1" s="1"/>
  <c r="C17" i="1"/>
  <c r="F16" i="1"/>
  <c r="C16" i="1" s="1"/>
  <c r="C15" i="1"/>
  <c r="P14" i="1"/>
  <c r="F14" i="1"/>
  <c r="C14" i="1" s="1"/>
  <c r="O15" i="1"/>
  <c r="F13" i="1"/>
  <c r="C13" i="1" s="1"/>
  <c r="P12" i="1"/>
  <c r="C12" i="1"/>
  <c r="P11" i="1"/>
  <c r="C11" i="1"/>
  <c r="F10" i="1"/>
  <c r="C10" i="1" s="1"/>
  <c r="E226" i="1" l="1"/>
  <c r="G128" i="1"/>
  <c r="G130" i="1"/>
  <c r="E70" i="1"/>
  <c r="E214" i="1"/>
  <c r="F84" i="1"/>
  <c r="F83" i="1"/>
  <c r="F85" i="1"/>
  <c r="E93" i="1"/>
  <c r="D94" i="1" s="1"/>
  <c r="P87" i="1" s="1"/>
  <c r="F82" i="1"/>
  <c r="G131" i="1"/>
  <c r="G38" i="1"/>
  <c r="P13" i="1"/>
  <c r="O121" i="1"/>
  <c r="P117" i="1" s="1"/>
  <c r="G132" i="1"/>
  <c r="K64" i="1"/>
  <c r="H112" i="1" s="1"/>
  <c r="F46" i="1"/>
  <c r="C47" i="1" s="1"/>
  <c r="O40" i="1" s="1"/>
  <c r="G37" i="1"/>
  <c r="K157" i="1"/>
  <c r="G39" i="1"/>
  <c r="F139" i="1"/>
  <c r="D140" i="1" s="1"/>
  <c r="P133" i="1" s="1"/>
  <c r="K111" i="1"/>
  <c r="E69" i="1"/>
  <c r="C22" i="1"/>
  <c r="G23" i="1" s="1"/>
  <c r="P15" i="1"/>
  <c r="G35" i="1"/>
  <c r="E71" i="1"/>
  <c r="G36" i="1"/>
  <c r="E72" i="1"/>
  <c r="G129" i="1"/>
  <c r="E73" i="1"/>
  <c r="F22" i="1"/>
  <c r="D23" i="1" s="1"/>
  <c r="L187" i="1"/>
  <c r="M162" i="1" s="1"/>
  <c r="I112" i="1" l="1"/>
  <c r="M170" i="1"/>
  <c r="J158" i="1"/>
  <c r="F158" i="1"/>
  <c r="E205" i="1"/>
  <c r="M185" i="1"/>
  <c r="K65" i="1"/>
  <c r="D47" i="1"/>
  <c r="P40" i="1" s="1"/>
  <c r="D158" i="1"/>
  <c r="P121" i="1"/>
  <c r="P116" i="1"/>
  <c r="I65" i="1"/>
  <c r="I158" i="1"/>
  <c r="H158" i="1"/>
  <c r="K112" i="1"/>
  <c r="J112" i="1"/>
  <c r="G112" i="1"/>
  <c r="F112" i="1"/>
  <c r="E65" i="1"/>
  <c r="G65" i="1"/>
  <c r="G158" i="1"/>
  <c r="K158" i="1"/>
  <c r="J65" i="1"/>
  <c r="C158" i="1"/>
  <c r="E94" i="1"/>
  <c r="D65" i="1"/>
  <c r="F47" i="1"/>
  <c r="C94" i="1"/>
  <c r="O87" i="1" s="1"/>
  <c r="D112" i="1"/>
  <c r="C65" i="1"/>
  <c r="E47" i="1"/>
  <c r="M168" i="1"/>
  <c r="E112" i="1"/>
  <c r="C112" i="1"/>
  <c r="F65" i="1"/>
  <c r="E158" i="1"/>
  <c r="H65" i="1"/>
  <c r="E23" i="1"/>
  <c r="M163" i="1"/>
  <c r="M181" i="1"/>
  <c r="P119" i="1"/>
  <c r="M186" i="1"/>
  <c r="P120" i="1"/>
  <c r="F23" i="1"/>
  <c r="C23" i="1" s="1"/>
  <c r="P118" i="1"/>
  <c r="M166" i="1"/>
  <c r="E140" i="1"/>
  <c r="F140" i="1"/>
  <c r="C140" i="1"/>
  <c r="O133" i="1" s="1"/>
  <c r="E75" i="1"/>
  <c r="M175" i="1"/>
  <c r="M167" i="1"/>
  <c r="M182" i="1"/>
  <c r="M180" i="1"/>
  <c r="M177" i="1"/>
  <c r="M173" i="1"/>
  <c r="M169" i="1"/>
  <c r="M164" i="1"/>
  <c r="M176" i="1"/>
  <c r="M171" i="1"/>
  <c r="M183" i="1"/>
  <c r="M178" i="1"/>
  <c r="M174" i="1"/>
  <c r="M172" i="1"/>
  <c r="M184" i="1"/>
  <c r="M165" i="1"/>
  <c r="M179" i="1"/>
  <c r="M187" i="1" l="1"/>
</calcChain>
</file>

<file path=xl/sharedStrings.xml><?xml version="1.0" encoding="utf-8"?>
<sst xmlns="http://schemas.openxmlformats.org/spreadsheetml/2006/main" count="320" uniqueCount="135">
  <si>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</si>
  <si>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</si>
  <si>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</si>
  <si>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</si>
  <si>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</si>
  <si>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</si>
  <si>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</si>
  <si>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</si>
  <si>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</si>
  <si>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</si>
  <si>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</si>
  <si>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</si>
  <si>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</si>
  <si>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</si>
  <si>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</si>
  <si>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</si>
  <si>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</si>
  <si>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</si>
  <si>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</si>
  <si>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</si>
  <si>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</si>
  <si>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</si>
  <si>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</si>
  <si>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</si>
  <si>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</si>
  <si>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Total</t>
  </si>
  <si>
    <t>Julio</t>
  </si>
  <si>
    <t>Agosto</t>
  </si>
  <si>
    <t>Septiembre</t>
  </si>
  <si>
    <t>Octubre</t>
  </si>
  <si>
    <t>Noviembre</t>
  </si>
  <si>
    <t>Diciembre</t>
  </si>
  <si>
    <t>Porcentaje (%)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</si>
  <si>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</si>
  <si>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</si>
  <si>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Mujer</t>
  </si>
  <si>
    <t>Hombre</t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</si>
  <si>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</si>
  <si>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</si>
  <si>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</si>
  <si>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</si>
  <si>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</si>
  <si>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</si>
  <si>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</si>
  <si>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</si>
  <si>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</si>
  <si>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</si>
  <si>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</si>
  <si>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</si>
  <si>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</si>
  <si>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</si>
  <si>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</si>
  <si>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</si>
  <si>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</si>
  <si>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</si>
  <si>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</si>
  <si>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</si>
  <si>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</si>
  <si>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</si>
  <si>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</si>
  <si>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</si>
  <si>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</si>
  <si>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</si>
  <si>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</si>
  <si>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</si>
  <si>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</si>
  <si>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</si>
  <si>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</si>
  <si>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</si>
  <si>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</si>
  <si>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</si>
  <si>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</si>
  <si>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</si>
  <si>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</si>
  <si>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</si>
  <si>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</si>
  <si>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</si>
  <si>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</si>
  <si>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</si>
  <si>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</si>
  <si>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</si>
  <si>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Lima</t>
  </si>
  <si>
    <t>Callao</t>
  </si>
  <si>
    <t>Piura</t>
  </si>
  <si>
    <t>La Libertad</t>
  </si>
  <si>
    <t>Arequipa</t>
  </si>
  <si>
    <t>Junín</t>
  </si>
  <si>
    <t>Ica</t>
  </si>
  <si>
    <t>Puno</t>
  </si>
  <si>
    <t>Cusco</t>
  </si>
  <si>
    <t>Cajamarca</t>
  </si>
  <si>
    <t>San Martin</t>
  </si>
  <si>
    <t>Lambayeque</t>
  </si>
  <si>
    <t>Huánuco</t>
  </si>
  <si>
    <t>Ancash</t>
  </si>
  <si>
    <t>Ayacucho</t>
  </si>
  <si>
    <t>Loreto</t>
  </si>
  <si>
    <t>Tacna</t>
  </si>
  <si>
    <t>Ucayali</t>
  </si>
  <si>
    <t>Apurímac</t>
  </si>
  <si>
    <t>Amazonas</t>
  </si>
  <si>
    <t>Madre De Dios</t>
  </si>
  <si>
    <t>Moquegua</t>
  </si>
  <si>
    <t>Tumbes</t>
  </si>
  <si>
    <t>Huancavelica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</si>
  <si>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</si>
  <si>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</si>
  <si>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</si>
  <si>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</si>
  <si>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</si>
  <si>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</si>
  <si>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</si>
  <si>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</si>
  <si>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</si>
  <si>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</si>
  <si>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</si>
  <si>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</si>
  <si>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</si>
  <si>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</si>
  <si>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</si>
  <si>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</si>
  <si>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</si>
  <si>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</si>
  <si>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</si>
  <si>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</si>
  <si>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</si>
  <si>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</si>
  <si>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</si>
  <si>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</si>
  <si>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Unidad de Generación de Información y Gestión del Conocimiento - PNCVFS</t>
  </si>
  <si>
    <t>Fuente: CISCO</t>
  </si>
  <si>
    <t>Setiembre</t>
  </si>
  <si>
    <t>Periodo:  Enero - Setiembre  2018</t>
  </si>
  <si>
    <t>2017
(ene - set)</t>
  </si>
  <si>
    <t>2018
(ene - 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</si>
</sst>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4" fillId="0" borderId="0">
      <alignment vertical="center"/>
    </xf>
    <xf numFmtId="0" fontId="1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17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9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3" fontId="17" fillId="7" borderId="12" xfId="0" applyNumberFormat="1" applyFont="1" applyFill="1" applyBorder="1" applyAlignment="1">
      <alignment horizontal="right" vertical="center" wrapText="1"/>
    </xf>
    <xf numFmtId="9" fontId="17" fillId="7" borderId="12" xfId="0" applyNumberFormat="1" applyFont="1" applyFill="1" applyBorder="1" applyAlignment="1">
      <alignment horizontal="right" vertical="center" wrapText="1"/>
    </xf>
    <xf numFmtId="3" fontId="18" fillId="8" borderId="12" xfId="0" applyNumberFormat="1" applyFont="1" applyFill="1" applyBorder="1" applyAlignment="1">
      <alignment horizontal="right" vertical="center" wrapText="1"/>
    </xf>
    <xf numFmtId="9" fontId="18" fillId="8" borderId="12" xfId="0" applyNumberFormat="1" applyFont="1" applyFill="1" applyBorder="1" applyAlignment="1">
      <alignment horizontal="right" vertical="center" wrapText="1"/>
    </xf>
    <xf numFmtId="3" fontId="10" fillId="5" borderId="19" xfId="0" applyNumberFormat="1" applyFont="1" applyFill="1" applyBorder="1" applyAlignment="1">
      <alignment horizontal="right" vertical="center" wrapText="1"/>
    </xf>
    <xf numFmtId="9" fontId="10" fillId="5" borderId="1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 applyProtection="1">
      <alignment vertical="center" wrapText="1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3" fontId="10" fillId="5" borderId="0" xfId="2" applyNumberFormat="1" applyFont="1" applyFill="1" applyBorder="1" applyAlignment="1" applyProtection="1">
      <alignment horizontal="center" vertical="center"/>
      <protection hidden="1"/>
    </xf>
    <xf numFmtId="3" fontId="10" fillId="5" borderId="20" xfId="2" applyNumberFormat="1" applyFont="1" applyFill="1" applyBorder="1" applyAlignment="1" applyProtection="1">
      <alignment horizontal="center" vertical="center"/>
      <protection hidden="1"/>
    </xf>
    <xf numFmtId="3" fontId="10" fillId="5" borderId="21" xfId="2" applyNumberFormat="1" applyFont="1" applyFill="1" applyBorder="1" applyAlignment="1" applyProtection="1">
      <alignment horizontal="center" vertical="center"/>
      <protection hidden="1"/>
    </xf>
    <xf numFmtId="3" fontId="10" fillId="5" borderId="22" xfId="2" applyNumberFormat="1" applyFont="1" applyFill="1" applyBorder="1" applyAlignment="1" applyProtection="1">
      <alignment horizontal="center" vertical="center"/>
      <protection hidden="1"/>
    </xf>
    <xf numFmtId="0" fontId="19" fillId="9" borderId="0" xfId="2" applyFont="1" applyFill="1" applyBorder="1" applyAlignment="1" applyProtection="1">
      <alignment horizontal="left" vertical="center"/>
      <protection hidden="1"/>
    </xf>
    <xf numFmtId="9" fontId="15" fillId="9" borderId="0" xfId="1" applyFont="1" applyFill="1" applyBorder="1" applyAlignment="1" applyProtection="1">
      <alignment horizontal="center" vertical="center"/>
      <protection hidden="1"/>
    </xf>
    <xf numFmtId="9" fontId="15" fillId="9" borderId="23" xfId="1" applyFont="1" applyFill="1" applyBorder="1" applyAlignment="1" applyProtection="1">
      <alignment horizontal="center" vertical="center"/>
      <protection hidden="1"/>
    </xf>
    <xf numFmtId="9" fontId="15" fillId="9" borderId="24" xfId="1" applyFont="1" applyFill="1" applyBorder="1" applyAlignment="1" applyProtection="1">
      <alignment horizontal="center" vertical="center"/>
      <protection hidden="1"/>
    </xf>
    <xf numFmtId="9" fontId="19" fillId="9" borderId="25" xfId="1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26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27" xfId="2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3" fontId="19" fillId="0" borderId="28" xfId="2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9" fontId="19" fillId="0" borderId="0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164" fontId="15" fillId="9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29" xfId="0" applyNumberFormat="1" applyFill="1" applyBorder="1"/>
    <xf numFmtId="3" fontId="7" fillId="0" borderId="0" xfId="0" applyNumberFormat="1" applyFont="1" applyFill="1" applyBorder="1"/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5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vertical="center"/>
      <protection hidden="1"/>
    </xf>
    <xf numFmtId="0" fontId="9" fillId="0" borderId="0" xfId="0" applyFont="1" applyFill="1" applyBorder="1"/>
    <xf numFmtId="0" fontId="19" fillId="0" borderId="0" xfId="2" applyFont="1" applyFill="1" applyBorder="1" applyAlignment="1" applyProtection="1">
      <alignment horizontal="center" vertical="center"/>
      <protection hidden="1"/>
    </xf>
    <xf numFmtId="0" fontId="2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horizontal="left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4" borderId="30" xfId="0" applyFont="1" applyFill="1" applyBorder="1" applyAlignment="1">
      <alignment vertical="center"/>
    </xf>
    <xf numFmtId="0" fontId="14" fillId="1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9" fillId="5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vertical="center"/>
    </xf>
    <xf numFmtId="0" fontId="30" fillId="0" borderId="0" xfId="2" applyFont="1" applyFill="1" applyAlignment="1">
      <alignment vertical="center"/>
    </xf>
    <xf numFmtId="3" fontId="29" fillId="5" borderId="31" xfId="2" applyNumberFormat="1" applyFont="1" applyFill="1" applyBorder="1" applyAlignment="1">
      <alignment horizontal="right" vertical="center" indent="1"/>
    </xf>
    <xf numFmtId="3" fontId="29" fillId="0" borderId="0" xfId="2" applyNumberFormat="1" applyFont="1" applyFill="1" applyBorder="1" applyAlignment="1">
      <alignment vertical="center"/>
    </xf>
    <xf numFmtId="0" fontId="14" fillId="11" borderId="0" xfId="2" applyFont="1" applyFill="1" applyAlignment="1">
      <alignment horizontal="left" vertical="top"/>
    </xf>
    <xf numFmtId="0" fontId="30" fillId="10" borderId="0" xfId="2" applyFont="1" applyFill="1" applyAlignment="1">
      <alignment vertical="center"/>
    </xf>
    <xf numFmtId="0" fontId="2" fillId="1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29" fillId="5" borderId="35" xfId="2" applyFont="1" applyFill="1" applyBorder="1" applyAlignment="1">
      <alignment horizontal="center" vertical="center"/>
    </xf>
    <xf numFmtId="0" fontId="29" fillId="5" borderId="36" xfId="2" applyFont="1" applyFill="1" applyBorder="1" applyAlignment="1">
      <alignment horizontal="center" vertical="center"/>
    </xf>
    <xf numFmtId="0" fontId="14" fillId="10" borderId="0" xfId="2" applyFill="1" applyAlignment="1">
      <alignment vertical="center"/>
    </xf>
    <xf numFmtId="0" fontId="14" fillId="7" borderId="38" xfId="2" applyFont="1" applyFill="1" applyBorder="1" applyAlignment="1">
      <alignment vertical="center"/>
    </xf>
    <xf numFmtId="3" fontId="14" fillId="7" borderId="38" xfId="2" applyNumberFormat="1" applyFont="1" applyFill="1" applyBorder="1" applyAlignment="1">
      <alignment horizontal="center" vertical="center"/>
    </xf>
    <xf numFmtId="3" fontId="14" fillId="7" borderId="39" xfId="2" applyNumberFormat="1" applyFont="1" applyFill="1" applyBorder="1" applyAlignment="1">
      <alignment horizontal="center" vertical="center"/>
    </xf>
    <xf numFmtId="9" fontId="24" fillId="13" borderId="40" xfId="3" applyFont="1" applyFill="1" applyBorder="1" applyAlignment="1">
      <alignment horizontal="center" vertical="center"/>
    </xf>
    <xf numFmtId="0" fontId="14" fillId="7" borderId="41" xfId="2" applyFont="1" applyFill="1" applyBorder="1" applyAlignment="1">
      <alignment vertical="center"/>
    </xf>
    <xf numFmtId="3" fontId="14" fillId="7" borderId="41" xfId="2" applyNumberFormat="1" applyFont="1" applyFill="1" applyBorder="1" applyAlignment="1">
      <alignment horizontal="center" vertical="center"/>
    </xf>
    <xf numFmtId="9" fontId="24" fillId="13" borderId="42" xfId="3" applyFont="1" applyFill="1" applyBorder="1" applyAlignment="1">
      <alignment horizontal="center" vertical="center"/>
    </xf>
    <xf numFmtId="9" fontId="24" fillId="13" borderId="43" xfId="3" applyFont="1" applyFill="1" applyBorder="1" applyAlignment="1">
      <alignment horizontal="center" vertical="center"/>
    </xf>
    <xf numFmtId="0" fontId="29" fillId="5" borderId="44" xfId="2" applyFont="1" applyFill="1" applyBorder="1" applyAlignment="1">
      <alignment vertical="center"/>
    </xf>
    <xf numFmtId="3" fontId="29" fillId="5" borderId="0" xfId="2" applyNumberFormat="1" applyFont="1" applyFill="1" applyBorder="1" applyAlignment="1">
      <alignment horizontal="center" vertical="center"/>
    </xf>
    <xf numFmtId="9" fontId="29" fillId="12" borderId="45" xfId="3" applyFont="1" applyFill="1" applyBorder="1" applyAlignment="1">
      <alignment horizontal="center" vertical="center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164" fontId="19" fillId="0" borderId="27" xfId="1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>
      <alignment horizontal="left" vertical="center"/>
    </xf>
    <xf numFmtId="0" fontId="31" fillId="0" borderId="0" xfId="2" applyFont="1" applyFill="1" applyBorder="1" applyAlignment="1">
      <alignment vertical="center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9" fontId="14" fillId="0" borderId="0" xfId="1" applyFont="1" applyFill="1" applyBorder="1" applyAlignment="1">
      <alignment horizontal="right" vertical="center" indent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9" fontId="24" fillId="13" borderId="42" xfId="3" applyFont="1" applyFill="1" applyBorder="1" applyAlignment="1">
      <alignment horizontal="center" vertical="center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29" fillId="12" borderId="34" xfId="2" applyFont="1" applyFill="1" applyBorder="1" applyAlignment="1">
      <alignment horizontal="center" vertical="center" wrapText="1"/>
    </xf>
    <xf numFmtId="0" fontId="29" fillId="12" borderId="37" xfId="2" applyFont="1" applyFill="1" applyBorder="1" applyAlignment="1">
      <alignment horizontal="center" vertical="center"/>
    </xf>
    <xf numFmtId="9" fontId="21" fillId="0" borderId="0" xfId="0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 wrapText="1"/>
    </xf>
    <xf numFmtId="0" fontId="29" fillId="5" borderId="31" xfId="2" applyFont="1" applyFill="1" applyBorder="1" applyAlignment="1">
      <alignment horizontal="center" vertical="center"/>
    </xf>
    <xf numFmtId="0" fontId="29" fillId="5" borderId="0" xfId="2" applyFont="1" applyFill="1" applyBorder="1" applyAlignment="1">
      <alignment horizontal="center" vertical="center"/>
    </xf>
    <xf numFmtId="0" fontId="29" fillId="5" borderId="32" xfId="2" applyFont="1" applyFill="1" applyBorder="1" applyAlignment="1">
      <alignment horizontal="center" vertical="center"/>
    </xf>
    <xf numFmtId="0" fontId="29" fillId="5" borderId="33" xfId="2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9" fillId="5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5" borderId="0" xfId="2" applyFont="1" applyFill="1" applyBorder="1" applyAlignment="1" applyProtection="1">
      <alignment horizontal="center" vertical="center"/>
      <protection hidden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3" fontId="7" fillId="2" borderId="0" xfId="0" applyNumberFormat="1" applyFont="1" applyFill="1"/>
    <xf numFmtId="0" fontId="24" fillId="10" borderId="0" xfId="2" applyFont="1" applyFill="1" applyAlignment="1">
      <alignment vertical="center"/>
    </xf>
  </cellXfs>
  <cellStyles count="13">
    <cellStyle name="Normal" xfId="0" builtinId="0"/>
    <cellStyle name="Normal 2" xfId="2"/>
    <cellStyle name="Normal 2 2" xfId="4"/>
    <cellStyle name="Normal 2 2 3" xfId="5"/>
    <cellStyle name="Normal 2 3" xfId="6"/>
    <cellStyle name="Normal 2 3 2" xfId="7"/>
    <cellStyle name="Normal 3 2" xfId="8"/>
    <cellStyle name="Porcentaje" xfId="1" builtinId="5"/>
    <cellStyle name="Porcentaje 10" xfId="9"/>
    <cellStyle name="Porcentaje 2" xfId="3"/>
    <cellStyle name="Porcentaje 3 2" xfId="10"/>
    <cellStyle name="Porcentual 2" xfId="11"/>
    <cellStyle name="Porcentual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  <c:pt idx="7">
                  <c:v>4496</c:v>
                </c:pt>
                <c:pt idx="8">
                  <c:v>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2-405A-968F-4A8761822BD5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  <c:pt idx="7">
                  <c:v>929</c:v>
                </c:pt>
                <c:pt idx="8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2-405A-968F-4A8761822BD5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62-405A-968F-4A8761822B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  <c:pt idx="7">
                  <c:v>965</c:v>
                </c:pt>
                <c:pt idx="8">
                  <c:v>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2-405A-968F-4A8761822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59224"/>
        <c:axId val="218750272"/>
      </c:barChart>
      <c:catAx>
        <c:axId val="187259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750272"/>
        <c:crosses val="autoZero"/>
        <c:auto val="1"/>
        <c:lblAlgn val="ctr"/>
        <c:lblOffset val="100"/>
        <c:noMultiLvlLbl val="0"/>
      </c:catAx>
      <c:valAx>
        <c:axId val="21875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72592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84-4992-A9E8-6F91AA76F65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84-4992-A9E8-6F91AA76F65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84-4992-A9E8-6F91AA76F6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101</c:v>
                </c:pt>
                <c:pt idx="2">
                  <c:v>295</c:v>
                </c:pt>
                <c:pt idx="3">
                  <c:v>748</c:v>
                </c:pt>
                <c:pt idx="4">
                  <c:v>10533</c:v>
                </c:pt>
                <c:pt idx="5">
                  <c:v>29946</c:v>
                </c:pt>
                <c:pt idx="6">
                  <c:v>1838</c:v>
                </c:pt>
                <c:pt idx="7">
                  <c:v>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84-4992-A9E8-6F91AA76F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8672984"/>
        <c:axId val="218851352"/>
      </c:barChart>
      <c:catAx>
        <c:axId val="21867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8851352"/>
        <c:crosses val="autoZero"/>
        <c:auto val="1"/>
        <c:lblAlgn val="ctr"/>
        <c:lblOffset val="100"/>
        <c:noMultiLvlLbl val="0"/>
      </c:catAx>
      <c:valAx>
        <c:axId val="218851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86729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  <c:pt idx="7">
                  <c:v>4920</c:v>
                </c:pt>
                <c:pt idx="8">
                  <c:v>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2-4F2B-903E-EFFB06B8C4DB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  <c:pt idx="7">
                  <c:v>1470</c:v>
                </c:pt>
                <c:pt idx="8">
                  <c:v>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2-4F2B-903E-EFFB06B8C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959192"/>
        <c:axId val="218940272"/>
      </c:barChart>
      <c:catAx>
        <c:axId val="21895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40272"/>
        <c:crosses val="autoZero"/>
        <c:auto val="1"/>
        <c:lblAlgn val="ctr"/>
        <c:lblOffset val="100"/>
        <c:noMultiLvlLbl val="0"/>
      </c:catAx>
      <c:valAx>
        <c:axId val="21894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591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2F-48E7-88F7-A82F6ACBB40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2F-48E7-88F7-A82F6ACBB40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2F-48E7-88F7-A82F6ACBB40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2F-48E7-88F7-A82F6ACBB40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2F-48E7-88F7-A82F6ACBB4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6291</c:v>
                </c:pt>
                <c:pt idx="1">
                  <c:v>8231</c:v>
                </c:pt>
                <c:pt idx="2">
                  <c:v>4440</c:v>
                </c:pt>
                <c:pt idx="3">
                  <c:v>3374</c:v>
                </c:pt>
                <c:pt idx="4">
                  <c:v>10209</c:v>
                </c:pt>
                <c:pt idx="5">
                  <c:v>17764</c:v>
                </c:pt>
                <c:pt idx="6">
                  <c:v>2600</c:v>
                </c:pt>
                <c:pt idx="7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2F-48E7-88F7-A82F6ACBB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373952"/>
        <c:axId val="219347696"/>
      </c:barChart>
      <c:catAx>
        <c:axId val="21937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347696"/>
        <c:crosses val="autoZero"/>
        <c:auto val="1"/>
        <c:lblAlgn val="ctr"/>
        <c:lblOffset val="100"/>
        <c:noMultiLvlLbl val="0"/>
      </c:catAx>
      <c:valAx>
        <c:axId val="2193476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37395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0E9-415F-B738-D9EBBA153D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0E9-415F-B738-D9EBBA153D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0E9-415F-B738-D9EBBA153D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0E9-415F-B738-D9EBBA153D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0E9-415F-B738-D9EBBA153D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0E9-415F-B738-D9EBBA153D6A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E9-415F-B738-D9EBBA153D6A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E9-415F-B738-D9EBBA153D6A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E9-415F-B738-D9EBBA153D6A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E9-415F-B738-D9EBBA153D6A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0E9-415F-B738-D9EBBA153D6A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0E9-415F-B738-D9EBBA153D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0.39840092873459909</c:v>
                </c:pt>
                <c:pt idx="1">
                  <c:v>0.14382279144665394</c:v>
                </c:pt>
                <c:pt idx="2">
                  <c:v>0.13558401677714116</c:v>
                </c:pt>
                <c:pt idx="3">
                  <c:v>0.17318278845073587</c:v>
                </c:pt>
                <c:pt idx="4">
                  <c:v>0.13863610830243792</c:v>
                </c:pt>
                <c:pt idx="5">
                  <c:v>1.0373366288432011E-2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E9-415F-B738-D9EBBA153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  <c:pt idx="7">
                  <c:v>1368</c:v>
                </c:pt>
                <c:pt idx="8">
                  <c:v>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5-4C48-8D9D-7C07D22C7B0D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  <c:pt idx="7">
                  <c:v>3498</c:v>
                </c:pt>
                <c:pt idx="8">
                  <c:v>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5-4C48-8D9D-7C07D22C7B0D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B5-4C48-8D9D-7C07D22C7B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  <c:pt idx="7">
                  <c:v>1524</c:v>
                </c:pt>
                <c:pt idx="8">
                  <c:v>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B5-4C48-8D9D-7C07D22C7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442072"/>
        <c:axId val="219553608"/>
      </c:barChart>
      <c:catAx>
        <c:axId val="21944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3608"/>
        <c:crosses val="autoZero"/>
        <c:auto val="1"/>
        <c:lblAlgn val="ctr"/>
        <c:lblOffset val="100"/>
        <c:noMultiLvlLbl val="0"/>
      </c:catAx>
      <c:valAx>
        <c:axId val="2195536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4420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A8-4850-88A0-4018DABFEA1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A8-4850-88A0-4018DABFEA1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A8-4850-88A0-4018DABFEA1D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A8-4850-88A0-4018DABFEA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3</c:v>
                </c:pt>
                <c:pt idx="1">
                  <c:v>84</c:v>
                </c:pt>
                <c:pt idx="2">
                  <c:v>174</c:v>
                </c:pt>
                <c:pt idx="3">
                  <c:v>430</c:v>
                </c:pt>
                <c:pt idx="4">
                  <c:v>9389</c:v>
                </c:pt>
                <c:pt idx="5">
                  <c:v>28726</c:v>
                </c:pt>
                <c:pt idx="6">
                  <c:v>1745</c:v>
                </c:pt>
                <c:pt idx="7">
                  <c:v>12855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A8-4850-88A0-4018DABFE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554392"/>
        <c:axId val="219554784"/>
      </c:barChart>
      <c:catAx>
        <c:axId val="219554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554784"/>
        <c:crosses val="autoZero"/>
        <c:auto val="1"/>
        <c:lblAlgn val="ctr"/>
        <c:lblOffset val="100"/>
        <c:noMultiLvlLbl val="0"/>
      </c:catAx>
      <c:valAx>
        <c:axId val="219554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55439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888-495B-8F78-9E18FE2FAA9A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888-495B-8F78-9E18FE2FAA9A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88-495B-8F78-9E18FE2FAA9A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888-495B-8F78-9E18FE2FAA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23260</c:v>
                </c:pt>
                <c:pt idx="1">
                  <c:v>30146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88-495B-8F78-9E18FE2FAA9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7BA-49AA-A2C7-8119A10FE0AB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BA-49AA-A2C7-8119A10FE0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100'!$B$214:$B$222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'Linea 100'!$D$214:$D$222</c:f>
              <c:numCache>
                <c:formatCode>#,##0</c:formatCode>
                <c:ptCount val="9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BA-49AA-A2C7-8119A10FE0AB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7BA-49AA-A2C7-8119A10FE0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100'!$B$214:$B$222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'Linea 100'!$C$214:$C$222</c:f>
              <c:numCache>
                <c:formatCode>#,##0</c:formatCode>
                <c:ptCount val="9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  <c:pt idx="7">
                  <c:v>5470</c:v>
                </c:pt>
                <c:pt idx="8">
                  <c:v>4740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BA-49AA-A2C7-8119A10FE0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555960"/>
        <c:axId val="219556352"/>
      </c:lineChart>
      <c:catAx>
        <c:axId val="21955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6352"/>
        <c:crosses val="autoZero"/>
        <c:auto val="1"/>
        <c:lblAlgn val="ctr"/>
        <c:lblOffset val="100"/>
        <c:noMultiLvlLbl val="0"/>
      </c:catAx>
      <c:valAx>
        <c:axId val="219556352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00448" y="209551"/>
          <a:ext cx="63627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55924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157638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4231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24403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230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19050</xdr:colOff>
      <xdr:row>15</xdr:row>
      <xdr:rowOff>20916</xdr:rowOff>
    </xdr:from>
    <xdr:to>
      <xdr:col>15</xdr:col>
      <xdr:colOff>647700</xdr:colOff>
      <xdr:row>28</xdr:row>
      <xdr:rowOff>171449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59441"/>
          <a:ext cx="5181600" cy="2588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Set)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11%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LINEA%20100/CISCO%20Y%20DESCARGAS/CISCO/CISCO-2018/9.%20Reporte%20llamadas%20recibidas%20atendidas%20y%20abandonadas%20nov%202016%20-%20set%202018%20Gra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amadas Recibidas"/>
      <sheetName val="Llamadas Atendidas"/>
      <sheetName val="Llamadas Abandonadas"/>
    </sheetNames>
    <sheetDataSet>
      <sheetData sheetId="0">
        <row r="4">
          <cell r="BK4" t="str">
            <v>Ene. 2017</v>
          </cell>
          <cell r="CP4" t="str">
            <v>Feb. 2017</v>
          </cell>
          <cell r="DR4" t="str">
            <v>Mar. 2017</v>
          </cell>
          <cell r="EW4" t="str">
            <v>Abr. 2017</v>
          </cell>
          <cell r="GA4" t="str">
            <v>May. 2017</v>
          </cell>
          <cell r="HF4" t="str">
            <v>Jun. 2017</v>
          </cell>
          <cell r="IJ4" t="str">
            <v>Jul. 2017</v>
          </cell>
          <cell r="JO4" t="str">
            <v>Ago. 2017</v>
          </cell>
          <cell r="KT4" t="str">
            <v>Set. 2017</v>
          </cell>
          <cell r="LX4" t="str">
            <v>Oct. 2017</v>
          </cell>
          <cell r="NC4" t="str">
            <v>Nov. 2017</v>
          </cell>
          <cell r="OG4" t="str">
            <v>Dic. 2017</v>
          </cell>
          <cell r="PL4" t="str">
            <v>Total 2017</v>
          </cell>
          <cell r="PO4" t="str">
            <v>Ene. 2018</v>
          </cell>
          <cell r="QT4" t="str">
            <v>Feb. 2018</v>
          </cell>
          <cell r="RV4" t="str">
            <v>Mar. 2018</v>
          </cell>
          <cell r="TA4" t="str">
            <v>Abr. 2018</v>
          </cell>
          <cell r="UE4" t="str">
            <v>May. 2018</v>
          </cell>
          <cell r="VJ4" t="str">
            <v>JUN. 2018</v>
          </cell>
          <cell r="WN4" t="str">
            <v>JUL. 2018</v>
          </cell>
          <cell r="XS4" t="str">
            <v>AGO. 2018</v>
          </cell>
          <cell r="YX4" t="str">
            <v>SET. 2018</v>
          </cell>
        </row>
        <row r="5">
          <cell r="BK5" t="str">
            <v>01</v>
          </cell>
          <cell r="BL5" t="str">
            <v>02</v>
          </cell>
          <cell r="BM5" t="str">
            <v>03</v>
          </cell>
          <cell r="BN5" t="str">
            <v>04</v>
          </cell>
          <cell r="BO5" t="str">
            <v>05</v>
          </cell>
          <cell r="BP5" t="str">
            <v>06</v>
          </cell>
          <cell r="BQ5" t="str">
            <v>07</v>
          </cell>
          <cell r="BR5" t="str">
            <v>08</v>
          </cell>
          <cell r="BS5" t="str">
            <v>09</v>
          </cell>
          <cell r="BT5" t="str">
            <v>10</v>
          </cell>
          <cell r="BU5" t="str">
            <v>11</v>
          </cell>
          <cell r="BV5" t="str">
            <v>12</v>
          </cell>
          <cell r="BW5" t="str">
            <v>13</v>
          </cell>
          <cell r="BX5" t="str">
            <v>14</v>
          </cell>
          <cell r="BY5" t="str">
            <v>15</v>
          </cell>
          <cell r="BZ5" t="str">
            <v>16</v>
          </cell>
          <cell r="CA5" t="str">
            <v>17</v>
          </cell>
          <cell r="CB5" t="str">
            <v>18</v>
          </cell>
          <cell r="CC5" t="str">
            <v>19</v>
          </cell>
          <cell r="CD5" t="str">
            <v>20</v>
          </cell>
          <cell r="CE5" t="str">
            <v>21</v>
          </cell>
          <cell r="CF5" t="str">
            <v>22</v>
          </cell>
          <cell r="CG5" t="str">
            <v>23</v>
          </cell>
          <cell r="CH5" t="str">
            <v>24</v>
          </cell>
          <cell r="CI5" t="str">
            <v>25</v>
          </cell>
          <cell r="CJ5" t="str">
            <v>26</v>
          </cell>
          <cell r="CK5" t="str">
            <v>27</v>
          </cell>
          <cell r="CL5" t="str">
            <v>28</v>
          </cell>
          <cell r="CM5" t="str">
            <v>29</v>
          </cell>
          <cell r="CN5" t="str">
            <v>30</v>
          </cell>
          <cell r="CO5" t="str">
            <v>31</v>
          </cell>
          <cell r="CP5" t="str">
            <v>01</v>
          </cell>
          <cell r="CQ5" t="str">
            <v>02</v>
          </cell>
          <cell r="CR5" t="str">
            <v>03</v>
          </cell>
          <cell r="CS5" t="str">
            <v>04</v>
          </cell>
          <cell r="CT5" t="str">
            <v>05</v>
          </cell>
          <cell r="CU5" t="str">
            <v>06</v>
          </cell>
          <cell r="CV5" t="str">
            <v>07</v>
          </cell>
          <cell r="CW5" t="str">
            <v>08</v>
          </cell>
          <cell r="CX5" t="str">
            <v>09</v>
          </cell>
          <cell r="CY5" t="str">
            <v>10</v>
          </cell>
          <cell r="CZ5" t="str">
            <v>11</v>
          </cell>
          <cell r="DA5" t="str">
            <v>12</v>
          </cell>
          <cell r="DB5" t="str">
            <v>13</v>
          </cell>
          <cell r="DC5" t="str">
            <v>14</v>
          </cell>
          <cell r="DD5" t="str">
            <v>15</v>
          </cell>
          <cell r="DE5" t="str">
            <v>16</v>
          </cell>
          <cell r="DF5" t="str">
            <v>17</v>
          </cell>
          <cell r="DG5" t="str">
            <v>18</v>
          </cell>
          <cell r="DH5" t="str">
            <v>19</v>
          </cell>
          <cell r="DI5" t="str">
            <v>20</v>
          </cell>
          <cell r="DJ5" t="str">
            <v>21</v>
          </cell>
          <cell r="DK5" t="str">
            <v>22</v>
          </cell>
          <cell r="DL5" t="str">
            <v>23</v>
          </cell>
          <cell r="DM5" t="str">
            <v>24</v>
          </cell>
          <cell r="DN5" t="str">
            <v>25</v>
          </cell>
          <cell r="DO5" t="str">
            <v>26</v>
          </cell>
          <cell r="DP5" t="str">
            <v>27</v>
          </cell>
          <cell r="DQ5" t="str">
            <v>28</v>
          </cell>
          <cell r="DR5" t="str">
            <v>01</v>
          </cell>
          <cell r="DS5" t="str">
            <v>02</v>
          </cell>
          <cell r="DT5" t="str">
            <v>03</v>
          </cell>
          <cell r="DU5" t="str">
            <v>04</v>
          </cell>
          <cell r="DV5" t="str">
            <v>05</v>
          </cell>
          <cell r="DW5" t="str">
            <v>06</v>
          </cell>
          <cell r="DX5" t="str">
            <v>07</v>
          </cell>
          <cell r="DY5" t="str">
            <v>08</v>
          </cell>
          <cell r="DZ5" t="str">
            <v>09</v>
          </cell>
          <cell r="EA5" t="str">
            <v>10</v>
          </cell>
          <cell r="EB5" t="str">
            <v>11</v>
          </cell>
          <cell r="EC5" t="str">
            <v>12</v>
          </cell>
          <cell r="ED5" t="str">
            <v>13</v>
          </cell>
          <cell r="EE5" t="str">
            <v>14</v>
          </cell>
          <cell r="EF5" t="str">
            <v>15</v>
          </cell>
          <cell r="EG5" t="str">
            <v>16</v>
          </cell>
          <cell r="EH5" t="str">
            <v>17</v>
          </cell>
          <cell r="EI5" t="str">
            <v>18</v>
          </cell>
          <cell r="EJ5" t="str">
            <v>19</v>
          </cell>
          <cell r="EK5" t="str">
            <v>20</v>
          </cell>
          <cell r="EL5" t="str">
            <v>21</v>
          </cell>
          <cell r="EM5" t="str">
            <v>22</v>
          </cell>
          <cell r="EN5" t="str">
            <v>23</v>
          </cell>
          <cell r="EO5" t="str">
            <v>24</v>
          </cell>
          <cell r="EP5" t="str">
            <v>25</v>
          </cell>
          <cell r="EQ5" t="str">
            <v>26</v>
          </cell>
          <cell r="ER5" t="str">
            <v>27</v>
          </cell>
          <cell r="ES5" t="str">
            <v>28</v>
          </cell>
          <cell r="ET5" t="str">
            <v>29</v>
          </cell>
          <cell r="EU5" t="str">
            <v>30</v>
          </cell>
          <cell r="EV5" t="str">
            <v>31</v>
          </cell>
          <cell r="EW5" t="str">
            <v>01</v>
          </cell>
          <cell r="EX5" t="str">
            <v>02</v>
          </cell>
          <cell r="EY5" t="str">
            <v>03</v>
          </cell>
          <cell r="EZ5" t="str">
            <v>04</v>
          </cell>
          <cell r="FA5" t="str">
            <v>05</v>
          </cell>
          <cell r="FB5" t="str">
            <v>06</v>
          </cell>
          <cell r="FC5" t="str">
            <v>07</v>
          </cell>
          <cell r="FD5" t="str">
            <v>08</v>
          </cell>
          <cell r="FE5" t="str">
            <v>09</v>
          </cell>
          <cell r="FF5" t="str">
            <v>10</v>
          </cell>
          <cell r="FG5" t="str">
            <v>11</v>
          </cell>
          <cell r="FH5" t="str">
            <v>12</v>
          </cell>
          <cell r="FI5" t="str">
            <v>13</v>
          </cell>
          <cell r="FJ5" t="str">
            <v>14</v>
          </cell>
          <cell r="FK5" t="str">
            <v>15</v>
          </cell>
          <cell r="FL5" t="str">
            <v>16</v>
          </cell>
          <cell r="FM5" t="str">
            <v>17</v>
          </cell>
          <cell r="FN5" t="str">
            <v>18</v>
          </cell>
          <cell r="FO5" t="str">
            <v>19</v>
          </cell>
          <cell r="FP5" t="str">
            <v>20</v>
          </cell>
          <cell r="FQ5" t="str">
            <v>21</v>
          </cell>
          <cell r="FR5" t="str">
            <v>22</v>
          </cell>
          <cell r="FS5" t="str">
            <v>23</v>
          </cell>
          <cell r="FT5" t="str">
            <v>24</v>
          </cell>
          <cell r="FU5" t="str">
            <v>25</v>
          </cell>
          <cell r="FV5" t="str">
            <v>26</v>
          </cell>
          <cell r="FW5" t="str">
            <v>27</v>
          </cell>
          <cell r="FX5" t="str">
            <v>28</v>
          </cell>
          <cell r="FY5" t="str">
            <v>29</v>
          </cell>
          <cell r="FZ5" t="str">
            <v>30</v>
          </cell>
          <cell r="GA5" t="str">
            <v>01</v>
          </cell>
          <cell r="GB5" t="str">
            <v>02</v>
          </cell>
          <cell r="GC5" t="str">
            <v>03</v>
          </cell>
          <cell r="GD5" t="str">
            <v>04</v>
          </cell>
          <cell r="GE5" t="str">
            <v>05</v>
          </cell>
          <cell r="GF5" t="str">
            <v>06</v>
          </cell>
          <cell r="GG5" t="str">
            <v>07</v>
          </cell>
          <cell r="GH5" t="str">
            <v>08</v>
          </cell>
          <cell r="GI5" t="str">
            <v>09</v>
          </cell>
          <cell r="GJ5" t="str">
            <v>10</v>
          </cell>
          <cell r="GK5" t="str">
            <v>11</v>
          </cell>
          <cell r="GL5" t="str">
            <v>12</v>
          </cell>
          <cell r="GM5" t="str">
            <v>13</v>
          </cell>
          <cell r="GN5" t="str">
            <v>14</v>
          </cell>
          <cell r="GO5" t="str">
            <v>15</v>
          </cell>
          <cell r="GP5" t="str">
            <v>16</v>
          </cell>
          <cell r="GQ5" t="str">
            <v>17</v>
          </cell>
          <cell r="GR5" t="str">
            <v>18</v>
          </cell>
          <cell r="GS5" t="str">
            <v>19</v>
          </cell>
          <cell r="GT5" t="str">
            <v>20</v>
          </cell>
          <cell r="GU5" t="str">
            <v>21</v>
          </cell>
          <cell r="GV5" t="str">
            <v>22</v>
          </cell>
          <cell r="GW5" t="str">
            <v>23</v>
          </cell>
          <cell r="GX5" t="str">
            <v>24</v>
          </cell>
          <cell r="GY5" t="str">
            <v>25</v>
          </cell>
          <cell r="GZ5" t="str">
            <v>26</v>
          </cell>
          <cell r="HA5" t="str">
            <v>27</v>
          </cell>
          <cell r="HB5" t="str">
            <v>28</v>
          </cell>
          <cell r="HC5" t="str">
            <v>29</v>
          </cell>
          <cell r="HD5" t="str">
            <v>30</v>
          </cell>
          <cell r="HE5" t="str">
            <v>31</v>
          </cell>
          <cell r="HG5" t="str">
            <v>02</v>
          </cell>
          <cell r="HH5" t="str">
            <v>03</v>
          </cell>
          <cell r="HI5" t="str">
            <v>04</v>
          </cell>
          <cell r="HJ5" t="str">
            <v>05</v>
          </cell>
          <cell r="HK5" t="str">
            <v>06</v>
          </cell>
          <cell r="HL5" t="str">
            <v>07</v>
          </cell>
          <cell r="HM5" t="str">
            <v>08</v>
          </cell>
          <cell r="HN5" t="str">
            <v>09</v>
          </cell>
          <cell r="HO5" t="str">
            <v>10</v>
          </cell>
          <cell r="HP5" t="str">
            <v>11</v>
          </cell>
          <cell r="HQ5" t="str">
            <v>12</v>
          </cell>
          <cell r="HR5" t="str">
            <v>13</v>
          </cell>
          <cell r="HS5" t="str">
            <v>14</v>
          </cell>
          <cell r="HT5" t="str">
            <v>15</v>
          </cell>
          <cell r="HU5" t="str">
            <v>16</v>
          </cell>
          <cell r="HV5" t="str">
            <v>17</v>
          </cell>
          <cell r="HW5" t="str">
            <v>18</v>
          </cell>
          <cell r="HX5" t="str">
            <v>19</v>
          </cell>
          <cell r="HY5" t="str">
            <v>20</v>
          </cell>
          <cell r="HZ5" t="str">
            <v>21</v>
          </cell>
          <cell r="IA5" t="str">
            <v>22</v>
          </cell>
          <cell r="IB5" t="str">
            <v>23</v>
          </cell>
          <cell r="IC5" t="str">
            <v>24</v>
          </cell>
          <cell r="ID5" t="str">
            <v>25</v>
          </cell>
          <cell r="IE5" t="str">
            <v>26</v>
          </cell>
          <cell r="IF5" t="str">
            <v>27</v>
          </cell>
          <cell r="IG5" t="str">
            <v>28</v>
          </cell>
          <cell r="IH5" t="str">
            <v>29</v>
          </cell>
          <cell r="II5" t="str">
            <v>30</v>
          </cell>
          <cell r="IJ5" t="str">
            <v>01</v>
          </cell>
          <cell r="IK5" t="str">
            <v>02</v>
          </cell>
          <cell r="IL5" t="str">
            <v>03</v>
          </cell>
          <cell r="IM5" t="str">
            <v>04</v>
          </cell>
          <cell r="IN5" t="str">
            <v>05</v>
          </cell>
          <cell r="IO5" t="str">
            <v>06</v>
          </cell>
          <cell r="IP5" t="str">
            <v>07</v>
          </cell>
          <cell r="IQ5" t="str">
            <v>08</v>
          </cell>
          <cell r="IR5" t="str">
            <v>09</v>
          </cell>
          <cell r="IS5" t="str">
            <v>10</v>
          </cell>
          <cell r="IT5" t="str">
            <v>11</v>
          </cell>
          <cell r="IU5" t="str">
            <v>12</v>
          </cell>
          <cell r="IV5" t="str">
            <v>13</v>
          </cell>
          <cell r="IW5" t="str">
            <v>14</v>
          </cell>
          <cell r="IX5" t="str">
            <v>15</v>
          </cell>
          <cell r="IY5" t="str">
            <v>16</v>
          </cell>
          <cell r="IZ5" t="str">
            <v>17</v>
          </cell>
          <cell r="JA5" t="str">
            <v>18</v>
          </cell>
          <cell r="JB5" t="str">
            <v>19</v>
          </cell>
          <cell r="JC5" t="str">
            <v>20</v>
          </cell>
          <cell r="JD5" t="str">
            <v>21</v>
          </cell>
          <cell r="JE5" t="str">
            <v>22</v>
          </cell>
          <cell r="JF5" t="str">
            <v>23</v>
          </cell>
          <cell r="JG5" t="str">
            <v>24</v>
          </cell>
          <cell r="JH5" t="str">
            <v>25</v>
          </cell>
          <cell r="JI5" t="str">
            <v>26</v>
          </cell>
          <cell r="JJ5" t="str">
            <v>27</v>
          </cell>
          <cell r="JK5" t="str">
            <v>28</v>
          </cell>
          <cell r="JL5" t="str">
            <v>29</v>
          </cell>
          <cell r="JM5" t="str">
            <v>30</v>
          </cell>
          <cell r="JN5" t="str">
            <v>31</v>
          </cell>
          <cell r="JO5" t="str">
            <v>01</v>
          </cell>
          <cell r="JP5" t="str">
            <v>02</v>
          </cell>
          <cell r="JQ5" t="str">
            <v>03</v>
          </cell>
          <cell r="JR5" t="str">
            <v>04</v>
          </cell>
          <cell r="JS5" t="str">
            <v>05</v>
          </cell>
          <cell r="JT5" t="str">
            <v>06</v>
          </cell>
          <cell r="JU5" t="str">
            <v>07</v>
          </cell>
          <cell r="JV5" t="str">
            <v>08</v>
          </cell>
          <cell r="JW5" t="str">
            <v>09</v>
          </cell>
          <cell r="JX5" t="str">
            <v>10</v>
          </cell>
          <cell r="JY5" t="str">
            <v>11</v>
          </cell>
          <cell r="JZ5" t="str">
            <v>12</v>
          </cell>
          <cell r="KA5" t="str">
            <v>13</v>
          </cell>
          <cell r="KB5" t="str">
            <v>14</v>
          </cell>
          <cell r="KC5" t="str">
            <v>15</v>
          </cell>
          <cell r="KD5" t="str">
            <v>16</v>
          </cell>
          <cell r="KE5" t="str">
            <v>17</v>
          </cell>
          <cell r="KF5" t="str">
            <v>18</v>
          </cell>
          <cell r="KG5" t="str">
            <v>19</v>
          </cell>
          <cell r="KH5" t="str">
            <v>20</v>
          </cell>
          <cell r="KI5" t="str">
            <v>21</v>
          </cell>
          <cell r="KJ5" t="str">
            <v>22</v>
          </cell>
          <cell r="KK5" t="str">
            <v>23</v>
          </cell>
          <cell r="KL5" t="str">
            <v>24</v>
          </cell>
          <cell r="KM5" t="str">
            <v>25</v>
          </cell>
          <cell r="KN5" t="str">
            <v>26</v>
          </cell>
          <cell r="KO5" t="str">
            <v>27</v>
          </cell>
          <cell r="KP5" t="str">
            <v>28</v>
          </cell>
          <cell r="KQ5" t="str">
            <v>29</v>
          </cell>
          <cell r="KR5" t="str">
            <v>30</v>
          </cell>
          <cell r="KS5" t="str">
            <v>31</v>
          </cell>
          <cell r="KT5" t="str">
            <v>01</v>
          </cell>
          <cell r="KU5" t="str">
            <v>02</v>
          </cell>
          <cell r="KV5" t="str">
            <v>03</v>
          </cell>
          <cell r="KW5" t="str">
            <v>04</v>
          </cell>
          <cell r="KX5" t="str">
            <v>05</v>
          </cell>
          <cell r="KY5" t="str">
            <v>06</v>
          </cell>
          <cell r="KZ5" t="str">
            <v>07</v>
          </cell>
          <cell r="LA5" t="str">
            <v>08</v>
          </cell>
          <cell r="LB5" t="str">
            <v>09</v>
          </cell>
          <cell r="LC5" t="str">
            <v>10</v>
          </cell>
          <cell r="LD5" t="str">
            <v>11</v>
          </cell>
          <cell r="LE5" t="str">
            <v>12</v>
          </cell>
          <cell r="LF5" t="str">
            <v>13</v>
          </cell>
          <cell r="LG5" t="str">
            <v>14</v>
          </cell>
          <cell r="LH5" t="str">
            <v>15</v>
          </cell>
          <cell r="LI5" t="str">
            <v>16</v>
          </cell>
          <cell r="LJ5" t="str">
            <v>17</v>
          </cell>
          <cell r="LK5" t="str">
            <v>18</v>
          </cell>
          <cell r="LL5" t="str">
            <v>19</v>
          </cell>
          <cell r="LM5" t="str">
            <v>20</v>
          </cell>
          <cell r="LN5" t="str">
            <v>21</v>
          </cell>
          <cell r="LO5" t="str">
            <v>22</v>
          </cell>
          <cell r="LP5" t="str">
            <v>23</v>
          </cell>
          <cell r="LQ5" t="str">
            <v>24</v>
          </cell>
          <cell r="LR5" t="str">
            <v>25</v>
          </cell>
          <cell r="LS5" t="str">
            <v>26</v>
          </cell>
          <cell r="LT5" t="str">
            <v>27</v>
          </cell>
          <cell r="LU5" t="str">
            <v>28</v>
          </cell>
          <cell r="LV5" t="str">
            <v>29</v>
          </cell>
          <cell r="LW5" t="str">
            <v>30</v>
          </cell>
          <cell r="LX5" t="str">
            <v>01</v>
          </cell>
          <cell r="LY5" t="str">
            <v>02</v>
          </cell>
          <cell r="LZ5" t="str">
            <v>03</v>
          </cell>
          <cell r="MA5" t="str">
            <v>04</v>
          </cell>
          <cell r="MB5" t="str">
            <v>05</v>
          </cell>
          <cell r="MC5" t="str">
            <v>06</v>
          </cell>
          <cell r="MD5" t="str">
            <v>07</v>
          </cell>
          <cell r="ME5" t="str">
            <v>08</v>
          </cell>
          <cell r="MF5" t="str">
            <v>09</v>
          </cell>
          <cell r="MG5" t="str">
            <v>10</v>
          </cell>
          <cell r="MH5" t="str">
            <v>11</v>
          </cell>
          <cell r="MI5" t="str">
            <v>12</v>
          </cell>
          <cell r="MJ5" t="str">
            <v>13</v>
          </cell>
          <cell r="MK5" t="str">
            <v>14</v>
          </cell>
          <cell r="ML5" t="str">
            <v>15</v>
          </cell>
          <cell r="MM5" t="str">
            <v>16</v>
          </cell>
          <cell r="MN5" t="str">
            <v>17</v>
          </cell>
          <cell r="MO5" t="str">
            <v>18</v>
          </cell>
          <cell r="MP5" t="str">
            <v>19</v>
          </cell>
          <cell r="MQ5" t="str">
            <v>20</v>
          </cell>
          <cell r="MR5" t="str">
            <v>21</v>
          </cell>
          <cell r="MS5" t="str">
            <v>22</v>
          </cell>
          <cell r="MT5" t="str">
            <v>23</v>
          </cell>
          <cell r="MU5" t="str">
            <v>24</v>
          </cell>
          <cell r="MV5" t="str">
            <v>25</v>
          </cell>
          <cell r="MW5" t="str">
            <v>26</v>
          </cell>
          <cell r="MX5" t="str">
            <v>27</v>
          </cell>
          <cell r="MY5" t="str">
            <v>28</v>
          </cell>
          <cell r="MZ5" t="str">
            <v>29</v>
          </cell>
          <cell r="NA5" t="str">
            <v>30</v>
          </cell>
          <cell r="NB5" t="str">
            <v>31</v>
          </cell>
          <cell r="NC5" t="str">
            <v>01</v>
          </cell>
          <cell r="ND5" t="str">
            <v>02</v>
          </cell>
          <cell r="NE5" t="str">
            <v>03</v>
          </cell>
          <cell r="NF5" t="str">
            <v>04</v>
          </cell>
          <cell r="NG5" t="str">
            <v>05</v>
          </cell>
          <cell r="NH5" t="str">
            <v>06</v>
          </cell>
          <cell r="NI5" t="str">
            <v>07</v>
          </cell>
          <cell r="NJ5" t="str">
            <v>08</v>
          </cell>
          <cell r="NK5" t="str">
            <v>09</v>
          </cell>
          <cell r="NL5" t="str">
            <v>10</v>
          </cell>
          <cell r="NM5" t="str">
            <v>11</v>
          </cell>
          <cell r="NN5" t="str">
            <v>12</v>
          </cell>
          <cell r="NO5" t="str">
            <v>13</v>
          </cell>
          <cell r="NP5" t="str">
            <v>14</v>
          </cell>
          <cell r="NQ5" t="str">
            <v>15</v>
          </cell>
          <cell r="NR5" t="str">
            <v>16</v>
          </cell>
          <cell r="NS5" t="str">
            <v>17</v>
          </cell>
          <cell r="NT5" t="str">
            <v>18</v>
          </cell>
          <cell r="NU5" t="str">
            <v>19</v>
          </cell>
          <cell r="NV5" t="str">
            <v>20</v>
          </cell>
          <cell r="NW5" t="str">
            <v>21</v>
          </cell>
          <cell r="NX5" t="str">
            <v>22</v>
          </cell>
          <cell r="NY5" t="str">
            <v>23</v>
          </cell>
          <cell r="NZ5" t="str">
            <v>24</v>
          </cell>
          <cell r="OA5" t="str">
            <v>25</v>
          </cell>
          <cell r="OB5" t="str">
            <v>26</v>
          </cell>
          <cell r="OC5" t="str">
            <v>27</v>
          </cell>
          <cell r="OD5" t="str">
            <v>28</v>
          </cell>
          <cell r="OE5" t="str">
            <v>29</v>
          </cell>
          <cell r="OF5" t="str">
            <v>30</v>
          </cell>
          <cell r="OG5" t="str">
            <v>01</v>
          </cell>
          <cell r="OH5" t="str">
            <v>02</v>
          </cell>
          <cell r="OI5" t="str">
            <v>03</v>
          </cell>
          <cell r="OJ5" t="str">
            <v>04</v>
          </cell>
          <cell r="OK5" t="str">
            <v>05</v>
          </cell>
          <cell r="OL5" t="str">
            <v>06</v>
          </cell>
          <cell r="OM5" t="str">
            <v>07</v>
          </cell>
          <cell r="ON5" t="str">
            <v>08</v>
          </cell>
          <cell r="OO5" t="str">
            <v>09</v>
          </cell>
          <cell r="OP5" t="str">
            <v>10</v>
          </cell>
          <cell r="OQ5" t="str">
            <v>11</v>
          </cell>
          <cell r="OR5" t="str">
            <v>12</v>
          </cell>
          <cell r="OS5" t="str">
            <v>13</v>
          </cell>
          <cell r="OT5" t="str">
            <v>14</v>
          </cell>
          <cell r="OU5" t="str">
            <v>15</v>
          </cell>
          <cell r="OV5" t="str">
            <v>16</v>
          </cell>
          <cell r="OW5" t="str">
            <v>17</v>
          </cell>
          <cell r="OX5" t="str">
            <v>18</v>
          </cell>
          <cell r="OY5" t="str">
            <v>19</v>
          </cell>
          <cell r="OZ5" t="str">
            <v>20</v>
          </cell>
          <cell r="PA5" t="str">
            <v>21</v>
          </cell>
          <cell r="PB5" t="str">
            <v>22</v>
          </cell>
          <cell r="PC5" t="str">
            <v>23</v>
          </cell>
          <cell r="PD5" t="str">
            <v>24</v>
          </cell>
          <cell r="PE5" t="str">
            <v>25</v>
          </cell>
          <cell r="PF5" t="str">
            <v>26</v>
          </cell>
          <cell r="PG5" t="str">
            <v>27</v>
          </cell>
          <cell r="PH5" t="str">
            <v>28</v>
          </cell>
          <cell r="PI5" t="str">
            <v>29</v>
          </cell>
          <cell r="PJ5" t="str">
            <v>30</v>
          </cell>
          <cell r="PK5" t="str">
            <v>31</v>
          </cell>
          <cell r="PL5" t="str">
            <v>Total</v>
          </cell>
          <cell r="PM5" t="str">
            <v>%</v>
          </cell>
          <cell r="PN5" t="str">
            <v>Prom.</v>
          </cell>
          <cell r="PO5" t="str">
            <v>01</v>
          </cell>
          <cell r="PP5" t="str">
            <v>02</v>
          </cell>
          <cell r="PQ5" t="str">
            <v>03</v>
          </cell>
          <cell r="PR5" t="str">
            <v>04</v>
          </cell>
          <cell r="PS5" t="str">
            <v>05</v>
          </cell>
          <cell r="PT5" t="str">
            <v>06</v>
          </cell>
          <cell r="PU5" t="str">
            <v>07</v>
          </cell>
          <cell r="PV5" t="str">
            <v>08</v>
          </cell>
          <cell r="PW5" t="str">
            <v>09</v>
          </cell>
          <cell r="PX5" t="str">
            <v>10</v>
          </cell>
          <cell r="PY5" t="str">
            <v>11</v>
          </cell>
          <cell r="PZ5" t="str">
            <v>12</v>
          </cell>
          <cell r="QA5" t="str">
            <v>13</v>
          </cell>
          <cell r="QB5" t="str">
            <v>14</v>
          </cell>
          <cell r="QC5" t="str">
            <v>15</v>
          </cell>
          <cell r="QD5" t="str">
            <v>16</v>
          </cell>
          <cell r="QE5" t="str">
            <v>17</v>
          </cell>
          <cell r="QF5" t="str">
            <v>18</v>
          </cell>
          <cell r="QG5" t="str">
            <v>19</v>
          </cell>
          <cell r="QH5" t="str">
            <v>20</v>
          </cell>
          <cell r="QI5" t="str">
            <v>21</v>
          </cell>
          <cell r="QJ5" t="str">
            <v>22</v>
          </cell>
          <cell r="QK5" t="str">
            <v>23</v>
          </cell>
          <cell r="QL5" t="str">
            <v>24</v>
          </cell>
          <cell r="QM5" t="str">
            <v>25</v>
          </cell>
          <cell r="QN5" t="str">
            <v>26</v>
          </cell>
          <cell r="QO5" t="str">
            <v>27</v>
          </cell>
          <cell r="QP5" t="str">
            <v>28</v>
          </cell>
          <cell r="QQ5" t="str">
            <v>29</v>
          </cell>
          <cell r="QR5" t="str">
            <v>30</v>
          </cell>
          <cell r="QS5" t="str">
            <v>31</v>
          </cell>
          <cell r="QT5" t="str">
            <v>01</v>
          </cell>
          <cell r="QU5" t="str">
            <v>02</v>
          </cell>
          <cell r="QV5" t="str">
            <v>03</v>
          </cell>
          <cell r="QW5" t="str">
            <v>04</v>
          </cell>
          <cell r="QX5" t="str">
            <v>05</v>
          </cell>
          <cell r="QY5" t="str">
            <v>06</v>
          </cell>
          <cell r="QZ5" t="str">
            <v>07</v>
          </cell>
          <cell r="RA5" t="str">
            <v>08</v>
          </cell>
          <cell r="RB5" t="str">
            <v>09</v>
          </cell>
          <cell r="RC5" t="str">
            <v>10</v>
          </cell>
          <cell r="RD5" t="str">
            <v>11</v>
          </cell>
          <cell r="RE5" t="str">
            <v>12</v>
          </cell>
          <cell r="RF5" t="str">
            <v>13</v>
          </cell>
          <cell r="RG5" t="str">
            <v>14</v>
          </cell>
          <cell r="RH5" t="str">
            <v>15</v>
          </cell>
          <cell r="RI5" t="str">
            <v>16</v>
          </cell>
          <cell r="RJ5" t="str">
            <v>17</v>
          </cell>
          <cell r="RK5" t="str">
            <v>18</v>
          </cell>
          <cell r="RL5" t="str">
            <v>19</v>
          </cell>
          <cell r="RM5" t="str">
            <v>20</v>
          </cell>
          <cell r="RN5" t="str">
            <v>21</v>
          </cell>
          <cell r="RO5" t="str">
            <v>22</v>
          </cell>
          <cell r="RP5" t="str">
            <v>23</v>
          </cell>
          <cell r="RQ5" t="str">
            <v>24</v>
          </cell>
          <cell r="RR5" t="str">
            <v>25</v>
          </cell>
          <cell r="RS5" t="str">
            <v>26</v>
          </cell>
          <cell r="RT5" t="str">
            <v>27</v>
          </cell>
          <cell r="RU5" t="str">
            <v>28</v>
          </cell>
          <cell r="RV5" t="str">
            <v>01</v>
          </cell>
          <cell r="RW5" t="str">
            <v>02</v>
          </cell>
          <cell r="RX5" t="str">
            <v>03</v>
          </cell>
          <cell r="RY5" t="str">
            <v>04</v>
          </cell>
          <cell r="RZ5" t="str">
            <v>05</v>
          </cell>
          <cell r="SA5" t="str">
            <v>06</v>
          </cell>
          <cell r="SB5" t="str">
            <v>07</v>
          </cell>
          <cell r="SC5" t="str">
            <v>08</v>
          </cell>
          <cell r="SD5" t="str">
            <v>09</v>
          </cell>
          <cell r="SE5" t="str">
            <v>10</v>
          </cell>
          <cell r="SF5" t="str">
            <v>11</v>
          </cell>
          <cell r="SG5" t="str">
            <v>12</v>
          </cell>
          <cell r="SH5" t="str">
            <v>13</v>
          </cell>
          <cell r="SI5" t="str">
            <v>14</v>
          </cell>
          <cell r="SJ5" t="str">
            <v>15</v>
          </cell>
          <cell r="SK5" t="str">
            <v>16</v>
          </cell>
          <cell r="SL5" t="str">
            <v>17</v>
          </cell>
          <cell r="SM5" t="str">
            <v>18</v>
          </cell>
          <cell r="SN5" t="str">
            <v>19</v>
          </cell>
          <cell r="SO5" t="str">
            <v>20</v>
          </cell>
          <cell r="SP5" t="str">
            <v>21</v>
          </cell>
          <cell r="SQ5" t="str">
            <v>22</v>
          </cell>
          <cell r="SR5" t="str">
            <v>23</v>
          </cell>
          <cell r="SS5" t="str">
            <v>24</v>
          </cell>
          <cell r="ST5" t="str">
            <v>25</v>
          </cell>
          <cell r="SU5" t="str">
            <v>26</v>
          </cell>
          <cell r="SV5" t="str">
            <v>27</v>
          </cell>
          <cell r="SW5" t="str">
            <v>28</v>
          </cell>
          <cell r="SX5" t="str">
            <v>29</v>
          </cell>
          <cell r="SY5" t="str">
            <v>30</v>
          </cell>
          <cell r="SZ5" t="str">
            <v>31</v>
          </cell>
          <cell r="TA5" t="str">
            <v>01</v>
          </cell>
          <cell r="TB5" t="str">
            <v>02</v>
          </cell>
          <cell r="TC5" t="str">
            <v>03</v>
          </cell>
          <cell r="TD5" t="str">
            <v>04</v>
          </cell>
          <cell r="TE5" t="str">
            <v>05</v>
          </cell>
          <cell r="TF5" t="str">
            <v>06</v>
          </cell>
          <cell r="TG5" t="str">
            <v>07</v>
          </cell>
          <cell r="TH5" t="str">
            <v>08</v>
          </cell>
          <cell r="TI5" t="str">
            <v>09</v>
          </cell>
          <cell r="TJ5" t="str">
            <v>10</v>
          </cell>
          <cell r="TK5" t="str">
            <v>11</v>
          </cell>
          <cell r="TL5" t="str">
            <v>12</v>
          </cell>
          <cell r="TM5" t="str">
            <v>13</v>
          </cell>
          <cell r="TN5" t="str">
            <v>14</v>
          </cell>
          <cell r="TO5" t="str">
            <v>15</v>
          </cell>
          <cell r="TP5" t="str">
            <v>16</v>
          </cell>
          <cell r="TQ5" t="str">
            <v>17</v>
          </cell>
          <cell r="TR5" t="str">
            <v>18</v>
          </cell>
          <cell r="TS5" t="str">
            <v>19</v>
          </cell>
          <cell r="TT5" t="str">
            <v>20</v>
          </cell>
          <cell r="TU5" t="str">
            <v>21</v>
          </cell>
          <cell r="TV5" t="str">
            <v>22</v>
          </cell>
          <cell r="TW5" t="str">
            <v>23</v>
          </cell>
          <cell r="TX5" t="str">
            <v>24</v>
          </cell>
          <cell r="TY5" t="str">
            <v>25</v>
          </cell>
          <cell r="TZ5" t="str">
            <v>26</v>
          </cell>
          <cell r="UA5" t="str">
            <v>27</v>
          </cell>
          <cell r="UB5" t="str">
            <v>28</v>
          </cell>
          <cell r="UC5" t="str">
            <v>29</v>
          </cell>
          <cell r="UD5" t="str">
            <v>30</v>
          </cell>
          <cell r="UE5" t="str">
            <v>01</v>
          </cell>
          <cell r="UF5" t="str">
            <v>02</v>
          </cell>
          <cell r="UG5" t="str">
            <v>03</v>
          </cell>
          <cell r="UH5" t="str">
            <v>04</v>
          </cell>
          <cell r="UI5" t="str">
            <v>05</v>
          </cell>
          <cell r="UJ5" t="str">
            <v>06</v>
          </cell>
          <cell r="UK5" t="str">
            <v>07</v>
          </cell>
          <cell r="UL5" t="str">
            <v>08</v>
          </cell>
          <cell r="UM5" t="str">
            <v>09</v>
          </cell>
          <cell r="UN5" t="str">
            <v>10</v>
          </cell>
          <cell r="UO5" t="str">
            <v>11</v>
          </cell>
          <cell r="UP5" t="str">
            <v>12</v>
          </cell>
          <cell r="UQ5" t="str">
            <v>13</v>
          </cell>
          <cell r="UR5" t="str">
            <v>14</v>
          </cell>
          <cell r="US5" t="str">
            <v>15</v>
          </cell>
          <cell r="UT5" t="str">
            <v>16</v>
          </cell>
          <cell r="UU5" t="str">
            <v>17</v>
          </cell>
          <cell r="UV5" t="str">
            <v>18</v>
          </cell>
          <cell r="UW5" t="str">
            <v>19</v>
          </cell>
          <cell r="UX5" t="str">
            <v>20</v>
          </cell>
          <cell r="UY5" t="str">
            <v>21</v>
          </cell>
          <cell r="UZ5" t="str">
            <v>22</v>
          </cell>
          <cell r="VA5" t="str">
            <v>23</v>
          </cell>
          <cell r="VB5" t="str">
            <v>24</v>
          </cell>
          <cell r="VC5" t="str">
            <v>25</v>
          </cell>
          <cell r="VD5" t="str">
            <v>26</v>
          </cell>
          <cell r="VE5" t="str">
            <v>27</v>
          </cell>
          <cell r="VF5" t="str">
            <v>28</v>
          </cell>
          <cell r="VG5" t="str">
            <v>29</v>
          </cell>
          <cell r="VH5" t="str">
            <v>30</v>
          </cell>
          <cell r="VI5" t="str">
            <v>31</v>
          </cell>
          <cell r="VJ5" t="str">
            <v>01</v>
          </cell>
          <cell r="VK5" t="str">
            <v>02</v>
          </cell>
          <cell r="VL5" t="str">
            <v>03</v>
          </cell>
          <cell r="VM5" t="str">
            <v>04</v>
          </cell>
          <cell r="VN5" t="str">
            <v>05</v>
          </cell>
          <cell r="VO5" t="str">
            <v>06</v>
          </cell>
          <cell r="VP5" t="str">
            <v>07</v>
          </cell>
          <cell r="VQ5" t="str">
            <v>08</v>
          </cell>
          <cell r="VR5" t="str">
            <v>09</v>
          </cell>
          <cell r="VS5" t="str">
            <v>10</v>
          </cell>
          <cell r="VT5" t="str">
            <v>11</v>
          </cell>
          <cell r="VU5" t="str">
            <v>12</v>
          </cell>
          <cell r="VV5" t="str">
            <v>13</v>
          </cell>
          <cell r="VW5" t="str">
            <v>14</v>
          </cell>
          <cell r="VX5" t="str">
            <v>15</v>
          </cell>
          <cell r="VY5" t="str">
            <v>16</v>
          </cell>
          <cell r="VZ5" t="str">
            <v>17</v>
          </cell>
          <cell r="WA5" t="str">
            <v>18</v>
          </cell>
          <cell r="WB5" t="str">
            <v>19</v>
          </cell>
          <cell r="WC5" t="str">
            <v>20</v>
          </cell>
          <cell r="WD5" t="str">
            <v>21</v>
          </cell>
          <cell r="WE5" t="str">
            <v>22</v>
          </cell>
          <cell r="WF5" t="str">
            <v>23</v>
          </cell>
          <cell r="WG5" t="str">
            <v>24</v>
          </cell>
          <cell r="WH5" t="str">
            <v>25</v>
          </cell>
          <cell r="WI5" t="str">
            <v>26</v>
          </cell>
          <cell r="WJ5" t="str">
            <v>27</v>
          </cell>
          <cell r="WK5" t="str">
            <v>28</v>
          </cell>
          <cell r="WL5" t="str">
            <v>29</v>
          </cell>
          <cell r="WM5" t="str">
            <v>30</v>
          </cell>
          <cell r="WN5" t="str">
            <v>01</v>
          </cell>
          <cell r="WO5" t="str">
            <v>02</v>
          </cell>
          <cell r="WP5" t="str">
            <v>03</v>
          </cell>
          <cell r="WQ5" t="str">
            <v>04</v>
          </cell>
          <cell r="WR5" t="str">
            <v>05</v>
          </cell>
          <cell r="WS5" t="str">
            <v>06</v>
          </cell>
          <cell r="WT5" t="str">
            <v>07</v>
          </cell>
          <cell r="WU5" t="str">
            <v>08</v>
          </cell>
          <cell r="WV5" t="str">
            <v>09</v>
          </cell>
          <cell r="WW5" t="str">
            <v>10</v>
          </cell>
          <cell r="WX5" t="str">
            <v>11</v>
          </cell>
          <cell r="WY5" t="str">
            <v>12</v>
          </cell>
          <cell r="WZ5" t="str">
            <v>13</v>
          </cell>
          <cell r="XA5" t="str">
            <v>14</v>
          </cell>
          <cell r="XB5" t="str">
            <v>15</v>
          </cell>
          <cell r="XC5" t="str">
            <v>16</v>
          </cell>
          <cell r="XD5" t="str">
            <v>17</v>
          </cell>
          <cell r="XE5" t="str">
            <v>18</v>
          </cell>
          <cell r="XF5" t="str">
            <v>19</v>
          </cell>
          <cell r="XG5" t="str">
            <v>20</v>
          </cell>
          <cell r="XH5" t="str">
            <v>21</v>
          </cell>
          <cell r="XI5" t="str">
            <v>22</v>
          </cell>
          <cell r="XJ5" t="str">
            <v>23</v>
          </cell>
          <cell r="XK5" t="str">
            <v>24</v>
          </cell>
          <cell r="XL5" t="str">
            <v>25</v>
          </cell>
          <cell r="XM5" t="str">
            <v>26</v>
          </cell>
          <cell r="XN5" t="str">
            <v>27</v>
          </cell>
          <cell r="XO5" t="str">
            <v>28</v>
          </cell>
          <cell r="XP5" t="str">
            <v>29</v>
          </cell>
          <cell r="XQ5" t="str">
            <v>30</v>
          </cell>
          <cell r="XR5" t="str">
            <v>31</v>
          </cell>
          <cell r="XS5" t="str">
            <v>01</v>
          </cell>
          <cell r="XT5" t="str">
            <v>02</v>
          </cell>
          <cell r="XU5" t="str">
            <v>03</v>
          </cell>
          <cell r="XV5" t="str">
            <v>04</v>
          </cell>
          <cell r="XW5" t="str">
            <v>05</v>
          </cell>
          <cell r="XX5" t="str">
            <v>06</v>
          </cell>
          <cell r="XY5" t="str">
            <v>07</v>
          </cell>
          <cell r="XZ5" t="str">
            <v>08</v>
          </cell>
          <cell r="YA5" t="str">
            <v>09</v>
          </cell>
          <cell r="YB5" t="str">
            <v>10</v>
          </cell>
          <cell r="YC5" t="str">
            <v>11</v>
          </cell>
          <cell r="YD5" t="str">
            <v>12</v>
          </cell>
          <cell r="YE5" t="str">
            <v>13</v>
          </cell>
          <cell r="YF5" t="str">
            <v>14</v>
          </cell>
          <cell r="YG5" t="str">
            <v>15</v>
          </cell>
          <cell r="YH5" t="str">
            <v>16</v>
          </cell>
          <cell r="YI5" t="str">
            <v>17</v>
          </cell>
          <cell r="YJ5" t="str">
            <v>18</v>
          </cell>
          <cell r="YK5" t="str">
            <v>19</v>
          </cell>
          <cell r="YL5" t="str">
            <v>20</v>
          </cell>
          <cell r="YM5" t="str">
            <v>21</v>
          </cell>
          <cell r="YN5" t="str">
            <v>22</v>
          </cell>
          <cell r="YO5" t="str">
            <v>23</v>
          </cell>
          <cell r="YP5" t="str">
            <v>24</v>
          </cell>
          <cell r="YQ5" t="str">
            <v>25</v>
          </cell>
          <cell r="YR5" t="str">
            <v>26</v>
          </cell>
          <cell r="YS5" t="str">
            <v>27</v>
          </cell>
          <cell r="YT5" t="str">
            <v>28</v>
          </cell>
          <cell r="YU5" t="str">
            <v>29</v>
          </cell>
          <cell r="YV5" t="str">
            <v>30</v>
          </cell>
          <cell r="YW5" t="str">
            <v>31</v>
          </cell>
          <cell r="YX5" t="str">
            <v>01</v>
          </cell>
          <cell r="YY5" t="str">
            <v>02</v>
          </cell>
          <cell r="YZ5" t="str">
            <v>03</v>
          </cell>
          <cell r="ZA5" t="str">
            <v>04</v>
          </cell>
          <cell r="ZB5" t="str">
            <v>05</v>
          </cell>
          <cell r="ZC5" t="str">
            <v>06</v>
          </cell>
          <cell r="ZD5" t="str">
            <v>07</v>
          </cell>
          <cell r="ZE5" t="str">
            <v>08</v>
          </cell>
          <cell r="ZF5" t="str">
            <v>09</v>
          </cell>
          <cell r="ZG5" t="str">
            <v>10</v>
          </cell>
          <cell r="ZH5" t="str">
            <v>11</v>
          </cell>
          <cell r="ZI5" t="str">
            <v>12</v>
          </cell>
          <cell r="ZJ5" t="str">
            <v>13</v>
          </cell>
          <cell r="ZK5" t="str">
            <v>14</v>
          </cell>
          <cell r="ZL5" t="str">
            <v>15</v>
          </cell>
          <cell r="ZM5" t="str">
            <v>16</v>
          </cell>
          <cell r="ZN5" t="str">
            <v>17</v>
          </cell>
          <cell r="ZO5" t="str">
            <v>18</v>
          </cell>
          <cell r="ZP5" t="str">
            <v>19</v>
          </cell>
          <cell r="ZQ5" t="str">
            <v>20</v>
          </cell>
          <cell r="ZR5" t="str">
            <v>21</v>
          </cell>
          <cell r="ZS5" t="str">
            <v>22</v>
          </cell>
          <cell r="ZT5" t="str">
            <v>23</v>
          </cell>
          <cell r="ZU5" t="str">
            <v>24</v>
          </cell>
          <cell r="ZV5" t="str">
            <v>25</v>
          </cell>
          <cell r="ZW5" t="str">
            <v>26</v>
          </cell>
          <cell r="ZX5" t="str">
            <v>27</v>
          </cell>
          <cell r="ZY5" t="str">
            <v>28</v>
          </cell>
          <cell r="ZZ5" t="str">
            <v>29</v>
          </cell>
          <cell r="AAA5" t="str">
            <v>30</v>
          </cell>
        </row>
        <row r="6">
          <cell r="A6" t="str">
            <v>Turno Madrugada</v>
          </cell>
          <cell r="BK6">
            <v>880</v>
          </cell>
          <cell r="BL6">
            <v>367</v>
          </cell>
          <cell r="BM6">
            <v>435</v>
          </cell>
          <cell r="BN6">
            <v>430</v>
          </cell>
          <cell r="BO6">
            <v>384</v>
          </cell>
          <cell r="BP6">
            <v>365</v>
          </cell>
          <cell r="BQ6">
            <v>409</v>
          </cell>
          <cell r="BR6">
            <v>441</v>
          </cell>
          <cell r="BS6">
            <v>398</v>
          </cell>
          <cell r="BT6">
            <v>335</v>
          </cell>
          <cell r="BU6">
            <v>304</v>
          </cell>
          <cell r="BV6">
            <v>369</v>
          </cell>
          <cell r="BW6">
            <v>356</v>
          </cell>
          <cell r="BX6">
            <v>355</v>
          </cell>
          <cell r="BY6">
            <v>590</v>
          </cell>
          <cell r="BZ6">
            <v>497</v>
          </cell>
          <cell r="CA6">
            <v>448</v>
          </cell>
          <cell r="CB6">
            <v>372</v>
          </cell>
          <cell r="CC6">
            <v>326</v>
          </cell>
          <cell r="CD6">
            <v>389</v>
          </cell>
          <cell r="CE6">
            <v>312</v>
          </cell>
          <cell r="CF6">
            <v>369</v>
          </cell>
          <cell r="CG6">
            <v>465</v>
          </cell>
          <cell r="CH6">
            <v>369</v>
          </cell>
          <cell r="CI6">
            <v>457</v>
          </cell>
          <cell r="CJ6">
            <v>406</v>
          </cell>
          <cell r="CK6">
            <v>284</v>
          </cell>
          <cell r="CL6">
            <v>312</v>
          </cell>
          <cell r="CM6">
            <v>375</v>
          </cell>
          <cell r="CN6">
            <v>364</v>
          </cell>
          <cell r="CO6">
            <v>403</v>
          </cell>
          <cell r="CP6">
            <v>322</v>
          </cell>
          <cell r="CQ6">
            <v>451</v>
          </cell>
          <cell r="CR6">
            <v>366</v>
          </cell>
          <cell r="CS6">
            <v>398</v>
          </cell>
          <cell r="CT6">
            <v>379</v>
          </cell>
          <cell r="CU6">
            <v>395</v>
          </cell>
          <cell r="CV6">
            <v>379</v>
          </cell>
          <cell r="CW6">
            <v>310</v>
          </cell>
          <cell r="CX6">
            <v>533</v>
          </cell>
          <cell r="CY6">
            <v>734</v>
          </cell>
          <cell r="CZ6">
            <v>544</v>
          </cell>
          <cell r="DA6">
            <v>595</v>
          </cell>
          <cell r="DB6">
            <v>421</v>
          </cell>
          <cell r="DC6">
            <v>438</v>
          </cell>
          <cell r="DD6">
            <v>573</v>
          </cell>
          <cell r="DE6">
            <v>338</v>
          </cell>
          <cell r="DF6">
            <v>254</v>
          </cell>
          <cell r="DG6">
            <v>275</v>
          </cell>
          <cell r="DH6">
            <v>367</v>
          </cell>
          <cell r="DI6">
            <v>308</v>
          </cell>
          <cell r="DJ6">
            <v>337</v>
          </cell>
          <cell r="DK6">
            <v>270</v>
          </cell>
          <cell r="DL6">
            <v>310</v>
          </cell>
          <cell r="DM6">
            <v>358</v>
          </cell>
          <cell r="DN6">
            <v>346</v>
          </cell>
          <cell r="DO6">
            <v>536</v>
          </cell>
          <cell r="DP6">
            <v>305</v>
          </cell>
          <cell r="DQ6">
            <v>451</v>
          </cell>
          <cell r="DR6">
            <v>488</v>
          </cell>
          <cell r="DS6">
            <v>309</v>
          </cell>
          <cell r="DT6">
            <v>542</v>
          </cell>
          <cell r="DU6">
            <v>431</v>
          </cell>
          <cell r="DV6">
            <v>597</v>
          </cell>
          <cell r="DW6">
            <v>513</v>
          </cell>
          <cell r="DX6">
            <v>372</v>
          </cell>
          <cell r="DY6">
            <v>469</v>
          </cell>
          <cell r="DZ6">
            <v>418</v>
          </cell>
          <cell r="EA6">
            <v>504</v>
          </cell>
          <cell r="EB6">
            <v>307</v>
          </cell>
          <cell r="EC6">
            <v>316</v>
          </cell>
          <cell r="ED6">
            <v>635</v>
          </cell>
          <cell r="EE6">
            <v>265</v>
          </cell>
          <cell r="EF6">
            <v>548</v>
          </cell>
          <cell r="EG6">
            <v>652</v>
          </cell>
          <cell r="EH6">
            <v>435</v>
          </cell>
          <cell r="EI6">
            <v>511</v>
          </cell>
          <cell r="EJ6">
            <v>333</v>
          </cell>
          <cell r="EK6">
            <v>525</v>
          </cell>
          <cell r="EL6">
            <v>525</v>
          </cell>
          <cell r="EM6">
            <v>402</v>
          </cell>
          <cell r="EN6">
            <v>392</v>
          </cell>
          <cell r="EO6">
            <v>415</v>
          </cell>
          <cell r="EP6">
            <v>311</v>
          </cell>
          <cell r="EQ6">
            <v>371</v>
          </cell>
          <cell r="ER6">
            <v>448</v>
          </cell>
          <cell r="ES6">
            <v>381</v>
          </cell>
          <cell r="ET6">
            <v>368</v>
          </cell>
          <cell r="EU6">
            <v>296</v>
          </cell>
          <cell r="EV6">
            <v>283</v>
          </cell>
          <cell r="EW6">
            <v>476</v>
          </cell>
          <cell r="EX6">
            <v>420</v>
          </cell>
          <cell r="EY6">
            <v>246</v>
          </cell>
          <cell r="EZ6">
            <v>261</v>
          </cell>
          <cell r="FA6">
            <v>367</v>
          </cell>
          <cell r="FB6">
            <v>369</v>
          </cell>
          <cell r="FC6">
            <v>382</v>
          </cell>
          <cell r="FD6">
            <v>433</v>
          </cell>
          <cell r="FE6">
            <v>482</v>
          </cell>
          <cell r="FF6">
            <v>319</v>
          </cell>
          <cell r="FG6">
            <v>560</v>
          </cell>
          <cell r="FH6">
            <v>309</v>
          </cell>
          <cell r="FI6">
            <v>386</v>
          </cell>
          <cell r="FJ6">
            <v>423</v>
          </cell>
          <cell r="FK6">
            <v>431</v>
          </cell>
          <cell r="FL6">
            <v>412</v>
          </cell>
          <cell r="FM6">
            <v>295</v>
          </cell>
          <cell r="FN6">
            <v>341</v>
          </cell>
          <cell r="FO6">
            <v>301</v>
          </cell>
          <cell r="FP6">
            <v>377</v>
          </cell>
          <cell r="FQ6">
            <v>398</v>
          </cell>
          <cell r="FR6">
            <v>405</v>
          </cell>
          <cell r="FS6">
            <v>493</v>
          </cell>
          <cell r="FT6">
            <v>457</v>
          </cell>
          <cell r="FU6">
            <v>614</v>
          </cell>
          <cell r="FV6">
            <v>452</v>
          </cell>
          <cell r="FW6">
            <v>424</v>
          </cell>
          <cell r="FX6">
            <v>462</v>
          </cell>
          <cell r="FY6">
            <v>489</v>
          </cell>
          <cell r="FZ6">
            <v>443</v>
          </cell>
          <cell r="GA6">
            <v>524</v>
          </cell>
          <cell r="GB6">
            <v>530</v>
          </cell>
          <cell r="GC6">
            <v>396</v>
          </cell>
          <cell r="GD6">
            <v>528</v>
          </cell>
          <cell r="GE6">
            <v>346</v>
          </cell>
          <cell r="GF6">
            <v>450</v>
          </cell>
          <cell r="GG6">
            <v>427</v>
          </cell>
          <cell r="GH6">
            <v>420</v>
          </cell>
          <cell r="GI6">
            <v>385</v>
          </cell>
          <cell r="GJ6">
            <v>360</v>
          </cell>
          <cell r="GK6">
            <v>479</v>
          </cell>
          <cell r="GL6">
            <v>411</v>
          </cell>
          <cell r="GM6">
            <v>476</v>
          </cell>
          <cell r="GN6">
            <v>490</v>
          </cell>
          <cell r="GO6">
            <v>531</v>
          </cell>
          <cell r="GP6">
            <v>346</v>
          </cell>
          <cell r="GQ6">
            <v>254</v>
          </cell>
          <cell r="GR6">
            <v>317</v>
          </cell>
          <cell r="GS6">
            <v>265</v>
          </cell>
          <cell r="GT6">
            <v>263</v>
          </cell>
          <cell r="GU6">
            <v>303</v>
          </cell>
          <cell r="GV6">
            <v>362</v>
          </cell>
          <cell r="GW6">
            <v>285</v>
          </cell>
          <cell r="GX6">
            <v>330</v>
          </cell>
          <cell r="GY6">
            <v>283</v>
          </cell>
          <cell r="GZ6">
            <v>360</v>
          </cell>
          <cell r="HA6">
            <v>406</v>
          </cell>
          <cell r="HB6">
            <v>626</v>
          </cell>
          <cell r="HC6">
            <v>328</v>
          </cell>
          <cell r="HD6">
            <v>322</v>
          </cell>
          <cell r="HE6">
            <v>361</v>
          </cell>
          <cell r="HF6">
            <v>311</v>
          </cell>
          <cell r="HG6">
            <v>273</v>
          </cell>
          <cell r="HH6">
            <v>306</v>
          </cell>
          <cell r="HI6">
            <v>364</v>
          </cell>
          <cell r="HJ6">
            <v>245</v>
          </cell>
          <cell r="HK6">
            <v>181</v>
          </cell>
          <cell r="HL6">
            <v>217</v>
          </cell>
          <cell r="HM6">
            <v>231</v>
          </cell>
          <cell r="HN6">
            <v>220</v>
          </cell>
          <cell r="HO6">
            <v>241</v>
          </cell>
          <cell r="HP6">
            <v>219</v>
          </cell>
          <cell r="HQ6">
            <v>248</v>
          </cell>
          <cell r="HR6">
            <v>219</v>
          </cell>
          <cell r="HS6">
            <v>185</v>
          </cell>
          <cell r="HT6">
            <v>209</v>
          </cell>
          <cell r="HU6">
            <v>195</v>
          </cell>
          <cell r="HV6">
            <v>165</v>
          </cell>
          <cell r="HW6">
            <v>292</v>
          </cell>
          <cell r="HX6">
            <v>278</v>
          </cell>
          <cell r="HY6">
            <v>241</v>
          </cell>
          <cell r="HZ6">
            <v>202</v>
          </cell>
          <cell r="IA6">
            <v>197</v>
          </cell>
          <cell r="IB6">
            <v>200</v>
          </cell>
          <cell r="IC6">
            <v>201</v>
          </cell>
          <cell r="ID6">
            <v>268</v>
          </cell>
          <cell r="IE6">
            <v>334</v>
          </cell>
          <cell r="IF6">
            <v>245</v>
          </cell>
          <cell r="IG6">
            <v>225</v>
          </cell>
          <cell r="IH6">
            <v>227</v>
          </cell>
          <cell r="II6">
            <v>312</v>
          </cell>
          <cell r="IJ6">
            <v>231</v>
          </cell>
          <cell r="IK6">
            <v>410</v>
          </cell>
          <cell r="IL6">
            <v>385</v>
          </cell>
          <cell r="IM6">
            <v>281</v>
          </cell>
          <cell r="IN6">
            <v>228</v>
          </cell>
          <cell r="IO6">
            <v>238</v>
          </cell>
          <cell r="IP6">
            <v>191</v>
          </cell>
          <cell r="IQ6">
            <v>200</v>
          </cell>
          <cell r="IR6">
            <v>292</v>
          </cell>
          <cell r="IS6">
            <v>314</v>
          </cell>
          <cell r="IT6">
            <v>328</v>
          </cell>
          <cell r="IU6">
            <v>262</v>
          </cell>
          <cell r="IV6">
            <v>395</v>
          </cell>
          <cell r="IW6">
            <v>256</v>
          </cell>
          <cell r="IX6">
            <v>289</v>
          </cell>
          <cell r="IY6">
            <v>456</v>
          </cell>
          <cell r="IZ6">
            <v>281</v>
          </cell>
          <cell r="JA6">
            <v>222</v>
          </cell>
          <cell r="JB6">
            <v>359</v>
          </cell>
          <cell r="JC6">
            <v>201</v>
          </cell>
          <cell r="JD6">
            <v>211</v>
          </cell>
          <cell r="JE6">
            <v>355</v>
          </cell>
          <cell r="JF6">
            <v>325</v>
          </cell>
          <cell r="JG6">
            <v>273</v>
          </cell>
          <cell r="JH6">
            <v>420</v>
          </cell>
          <cell r="JI6">
            <v>334</v>
          </cell>
          <cell r="JJ6">
            <v>376</v>
          </cell>
          <cell r="JK6">
            <v>305</v>
          </cell>
          <cell r="JL6">
            <v>344</v>
          </cell>
          <cell r="JM6">
            <v>316</v>
          </cell>
          <cell r="JN6">
            <v>442</v>
          </cell>
          <cell r="JO6">
            <v>287</v>
          </cell>
          <cell r="JP6">
            <v>329</v>
          </cell>
          <cell r="JQ6">
            <v>253</v>
          </cell>
          <cell r="JR6">
            <v>311</v>
          </cell>
          <cell r="JS6">
            <v>265</v>
          </cell>
          <cell r="JT6">
            <v>376</v>
          </cell>
          <cell r="JU6">
            <v>263</v>
          </cell>
          <cell r="JV6">
            <v>216</v>
          </cell>
          <cell r="JW6">
            <v>350</v>
          </cell>
          <cell r="JX6">
            <v>346</v>
          </cell>
          <cell r="JY6">
            <v>308</v>
          </cell>
          <cell r="JZ6">
            <v>288</v>
          </cell>
          <cell r="KA6">
            <v>316</v>
          </cell>
          <cell r="KB6">
            <v>279</v>
          </cell>
          <cell r="KC6">
            <v>319</v>
          </cell>
          <cell r="KD6">
            <v>327</v>
          </cell>
          <cell r="KE6">
            <v>151</v>
          </cell>
          <cell r="KF6">
            <v>247</v>
          </cell>
          <cell r="KG6">
            <v>204</v>
          </cell>
          <cell r="KH6">
            <v>234</v>
          </cell>
          <cell r="KI6">
            <v>237</v>
          </cell>
          <cell r="KJ6">
            <v>224</v>
          </cell>
          <cell r="KK6">
            <v>236</v>
          </cell>
          <cell r="KL6">
            <v>212</v>
          </cell>
          <cell r="KM6">
            <v>234</v>
          </cell>
          <cell r="KN6">
            <v>295</v>
          </cell>
          <cell r="KO6">
            <v>338</v>
          </cell>
          <cell r="KP6">
            <v>291</v>
          </cell>
          <cell r="KQ6">
            <v>242</v>
          </cell>
          <cell r="KR6">
            <v>259</v>
          </cell>
          <cell r="KS6">
            <v>308</v>
          </cell>
          <cell r="KT6">
            <v>243</v>
          </cell>
          <cell r="KU6">
            <v>209</v>
          </cell>
          <cell r="KV6">
            <v>280</v>
          </cell>
          <cell r="KW6">
            <v>227</v>
          </cell>
          <cell r="KX6">
            <v>280</v>
          </cell>
          <cell r="KY6">
            <v>221</v>
          </cell>
          <cell r="KZ6">
            <v>261</v>
          </cell>
          <cell r="LA6">
            <v>337</v>
          </cell>
          <cell r="LB6">
            <v>187</v>
          </cell>
          <cell r="LC6">
            <v>256</v>
          </cell>
          <cell r="LD6">
            <v>202</v>
          </cell>
          <cell r="LE6">
            <v>187</v>
          </cell>
          <cell r="LF6">
            <v>234</v>
          </cell>
          <cell r="LG6">
            <v>298</v>
          </cell>
          <cell r="LH6">
            <v>231</v>
          </cell>
          <cell r="LI6">
            <v>273</v>
          </cell>
          <cell r="LJ6">
            <v>358</v>
          </cell>
          <cell r="LK6">
            <v>255</v>
          </cell>
          <cell r="LL6">
            <v>235</v>
          </cell>
          <cell r="LM6">
            <v>239</v>
          </cell>
          <cell r="LN6">
            <v>215</v>
          </cell>
          <cell r="LO6">
            <v>211</v>
          </cell>
          <cell r="LP6">
            <v>268</v>
          </cell>
          <cell r="LQ6">
            <v>295</v>
          </cell>
          <cell r="LR6">
            <v>307</v>
          </cell>
          <cell r="LS6">
            <v>234</v>
          </cell>
          <cell r="LT6">
            <v>222</v>
          </cell>
          <cell r="LU6">
            <v>233</v>
          </cell>
          <cell r="LV6">
            <v>294</v>
          </cell>
          <cell r="LW6">
            <v>342</v>
          </cell>
          <cell r="LX6">
            <v>297</v>
          </cell>
          <cell r="LY6">
            <v>340</v>
          </cell>
          <cell r="LZ6">
            <v>237</v>
          </cell>
          <cell r="MA6">
            <v>296</v>
          </cell>
          <cell r="MB6">
            <v>229</v>
          </cell>
          <cell r="MC6">
            <v>254</v>
          </cell>
          <cell r="MD6">
            <v>278</v>
          </cell>
          <cell r="ME6">
            <v>324</v>
          </cell>
          <cell r="MF6">
            <v>254</v>
          </cell>
          <cell r="MG6">
            <v>257</v>
          </cell>
          <cell r="MH6">
            <v>276</v>
          </cell>
          <cell r="MI6">
            <v>282</v>
          </cell>
          <cell r="MJ6">
            <v>276</v>
          </cell>
          <cell r="MK6">
            <v>246</v>
          </cell>
          <cell r="ML6">
            <v>529</v>
          </cell>
          <cell r="MM6">
            <v>331</v>
          </cell>
          <cell r="MN6">
            <v>255</v>
          </cell>
          <cell r="MO6">
            <v>363</v>
          </cell>
          <cell r="MP6">
            <v>307</v>
          </cell>
          <cell r="MQ6">
            <v>442</v>
          </cell>
          <cell r="MR6">
            <v>254</v>
          </cell>
          <cell r="MS6">
            <v>400</v>
          </cell>
          <cell r="MT6">
            <v>366</v>
          </cell>
          <cell r="MU6">
            <v>337</v>
          </cell>
          <cell r="MV6">
            <v>465</v>
          </cell>
          <cell r="MW6">
            <v>297</v>
          </cell>
          <cell r="MX6">
            <v>370</v>
          </cell>
          <cell r="MY6">
            <v>355</v>
          </cell>
          <cell r="MZ6">
            <v>347</v>
          </cell>
          <cell r="NA6">
            <v>300</v>
          </cell>
          <cell r="NB6">
            <v>332</v>
          </cell>
          <cell r="NC6">
            <v>315</v>
          </cell>
          <cell r="ND6">
            <v>356</v>
          </cell>
          <cell r="NE6">
            <v>284</v>
          </cell>
          <cell r="NF6">
            <v>347</v>
          </cell>
          <cell r="NG6">
            <v>355</v>
          </cell>
          <cell r="NH6">
            <v>215</v>
          </cell>
          <cell r="NI6">
            <v>264</v>
          </cell>
          <cell r="NJ6">
            <v>227</v>
          </cell>
          <cell r="NK6">
            <v>228</v>
          </cell>
          <cell r="NL6">
            <v>273</v>
          </cell>
          <cell r="NM6">
            <v>277</v>
          </cell>
          <cell r="NN6">
            <v>339</v>
          </cell>
          <cell r="NO6">
            <v>345</v>
          </cell>
          <cell r="NP6">
            <v>344</v>
          </cell>
          <cell r="NQ6">
            <v>303</v>
          </cell>
          <cell r="NR6">
            <v>408</v>
          </cell>
          <cell r="NS6">
            <v>316</v>
          </cell>
          <cell r="NT6">
            <v>368</v>
          </cell>
          <cell r="NU6">
            <v>323</v>
          </cell>
          <cell r="NV6">
            <v>346</v>
          </cell>
          <cell r="NW6">
            <v>252</v>
          </cell>
          <cell r="NX6">
            <v>454</v>
          </cell>
          <cell r="NY6">
            <v>319</v>
          </cell>
          <cell r="NZ6">
            <v>270</v>
          </cell>
          <cell r="OA6">
            <v>334</v>
          </cell>
          <cell r="OB6">
            <v>317</v>
          </cell>
          <cell r="OC6">
            <v>429</v>
          </cell>
          <cell r="OD6">
            <v>299</v>
          </cell>
          <cell r="OE6">
            <v>366</v>
          </cell>
          <cell r="OF6">
            <v>386</v>
          </cell>
          <cell r="OG6">
            <v>369</v>
          </cell>
          <cell r="OH6">
            <v>338</v>
          </cell>
          <cell r="OI6">
            <v>332</v>
          </cell>
          <cell r="OJ6">
            <v>296</v>
          </cell>
          <cell r="OK6">
            <v>446</v>
          </cell>
          <cell r="OL6">
            <v>474</v>
          </cell>
          <cell r="OM6">
            <v>347</v>
          </cell>
          <cell r="ON6">
            <v>345</v>
          </cell>
          <cell r="OO6">
            <v>362</v>
          </cell>
          <cell r="OP6">
            <v>301</v>
          </cell>
          <cell r="OQ6">
            <v>367</v>
          </cell>
          <cell r="OR6">
            <v>286</v>
          </cell>
          <cell r="OS6">
            <v>266</v>
          </cell>
          <cell r="OT6">
            <v>253</v>
          </cell>
          <cell r="OU6">
            <v>267</v>
          </cell>
          <cell r="OV6">
            <v>269</v>
          </cell>
          <cell r="OW6">
            <v>273</v>
          </cell>
          <cell r="OX6">
            <v>293</v>
          </cell>
          <cell r="OY6">
            <v>245</v>
          </cell>
          <cell r="OZ6">
            <v>222</v>
          </cell>
          <cell r="PA6">
            <v>312</v>
          </cell>
          <cell r="PB6">
            <v>290</v>
          </cell>
          <cell r="PC6">
            <v>296</v>
          </cell>
          <cell r="PD6">
            <v>380</v>
          </cell>
          <cell r="PE6">
            <v>416</v>
          </cell>
          <cell r="PF6">
            <v>194</v>
          </cell>
          <cell r="PG6">
            <v>281</v>
          </cell>
          <cell r="PH6">
            <v>302</v>
          </cell>
          <cell r="PI6">
            <v>270</v>
          </cell>
          <cell r="PJ6">
            <v>245</v>
          </cell>
          <cell r="PK6">
            <v>296</v>
          </cell>
          <cell r="PL6">
            <v>123750</v>
          </cell>
          <cell r="PM6">
            <v>6.5287857460911702E-2</v>
          </cell>
          <cell r="PN6">
            <v>339.04109589041099</v>
          </cell>
          <cell r="PO6">
            <v>624</v>
          </cell>
          <cell r="PP6">
            <v>202</v>
          </cell>
          <cell r="PQ6">
            <v>230</v>
          </cell>
          <cell r="PR6">
            <v>287</v>
          </cell>
          <cell r="PS6">
            <v>286</v>
          </cell>
          <cell r="PT6">
            <v>393</v>
          </cell>
          <cell r="PU6">
            <v>374</v>
          </cell>
          <cell r="PV6">
            <v>232</v>
          </cell>
          <cell r="PW6">
            <v>233</v>
          </cell>
          <cell r="PX6">
            <v>316</v>
          </cell>
          <cell r="PY6">
            <v>280</v>
          </cell>
          <cell r="PZ6">
            <v>220</v>
          </cell>
          <cell r="QA6">
            <v>338</v>
          </cell>
          <cell r="QB6">
            <v>299</v>
          </cell>
          <cell r="QC6">
            <v>232</v>
          </cell>
          <cell r="QD6">
            <v>190</v>
          </cell>
          <cell r="QE6">
            <v>248</v>
          </cell>
          <cell r="QF6">
            <v>254</v>
          </cell>
          <cell r="QG6">
            <v>313</v>
          </cell>
          <cell r="QH6">
            <v>263</v>
          </cell>
          <cell r="QI6">
            <v>315</v>
          </cell>
          <cell r="QJ6">
            <v>195</v>
          </cell>
          <cell r="QK6">
            <v>194</v>
          </cell>
          <cell r="QL6">
            <v>219</v>
          </cell>
          <cell r="QM6">
            <v>197</v>
          </cell>
          <cell r="QN6">
            <v>253</v>
          </cell>
          <cell r="QO6">
            <v>238</v>
          </cell>
          <cell r="QP6">
            <v>268</v>
          </cell>
          <cell r="QQ6">
            <v>268</v>
          </cell>
          <cell r="QR6">
            <v>211</v>
          </cell>
          <cell r="QS6">
            <v>150</v>
          </cell>
          <cell r="QT6">
            <v>229</v>
          </cell>
          <cell r="QU6">
            <v>589</v>
          </cell>
          <cell r="QV6">
            <v>197</v>
          </cell>
          <cell r="QW6">
            <v>257</v>
          </cell>
          <cell r="QX6">
            <v>224</v>
          </cell>
          <cell r="QY6">
            <v>240</v>
          </cell>
          <cell r="QZ6">
            <v>182</v>
          </cell>
          <cell r="RA6">
            <v>269</v>
          </cell>
          <cell r="RB6">
            <v>293</v>
          </cell>
          <cell r="RC6">
            <v>223</v>
          </cell>
          <cell r="RD6">
            <v>370</v>
          </cell>
          <cell r="RE6">
            <v>215</v>
          </cell>
          <cell r="RF6">
            <v>182</v>
          </cell>
          <cell r="RG6">
            <v>201</v>
          </cell>
          <cell r="RH6">
            <v>302</v>
          </cell>
          <cell r="RI6">
            <v>285</v>
          </cell>
          <cell r="RJ6">
            <v>311</v>
          </cell>
          <cell r="RK6">
            <v>311</v>
          </cell>
          <cell r="RL6">
            <v>230</v>
          </cell>
          <cell r="RM6">
            <v>298</v>
          </cell>
          <cell r="RN6">
            <v>350</v>
          </cell>
          <cell r="RO6">
            <v>210</v>
          </cell>
          <cell r="RP6">
            <v>229</v>
          </cell>
          <cell r="RQ6">
            <v>287</v>
          </cell>
          <cell r="RR6">
            <v>296</v>
          </cell>
          <cell r="RS6">
            <v>262</v>
          </cell>
          <cell r="RT6">
            <v>273</v>
          </cell>
          <cell r="RU6">
            <v>70</v>
          </cell>
          <cell r="RV6">
            <v>272</v>
          </cell>
          <cell r="RW6">
            <v>255</v>
          </cell>
          <cell r="RX6">
            <v>256</v>
          </cell>
          <cell r="RY6">
            <v>244</v>
          </cell>
          <cell r="RZ6">
            <v>238</v>
          </cell>
          <cell r="SA6">
            <v>208</v>
          </cell>
          <cell r="SB6">
            <v>241</v>
          </cell>
          <cell r="SC6">
            <v>303</v>
          </cell>
          <cell r="SD6">
            <v>265</v>
          </cell>
          <cell r="SE6">
            <v>263</v>
          </cell>
          <cell r="SF6">
            <v>323</v>
          </cell>
          <cell r="SG6">
            <v>299</v>
          </cell>
          <cell r="SH6">
            <v>234</v>
          </cell>
          <cell r="SI6">
            <v>269</v>
          </cell>
          <cell r="SJ6">
            <v>237</v>
          </cell>
          <cell r="SK6">
            <v>284</v>
          </cell>
          <cell r="SL6">
            <v>264</v>
          </cell>
          <cell r="SM6">
            <v>290</v>
          </cell>
          <cell r="SN6">
            <v>304</v>
          </cell>
          <cell r="SO6">
            <v>261</v>
          </cell>
          <cell r="SP6">
            <v>165</v>
          </cell>
          <cell r="SQ6">
            <v>272</v>
          </cell>
          <cell r="SR6">
            <v>234</v>
          </cell>
          <cell r="SS6">
            <v>221</v>
          </cell>
          <cell r="ST6">
            <v>248</v>
          </cell>
          <cell r="SU6">
            <v>200</v>
          </cell>
          <cell r="SV6">
            <v>194</v>
          </cell>
          <cell r="SW6">
            <v>234</v>
          </cell>
          <cell r="SX6">
            <v>193</v>
          </cell>
          <cell r="SY6">
            <v>204</v>
          </cell>
          <cell r="SZ6">
            <v>220</v>
          </cell>
          <cell r="TA6">
            <v>267</v>
          </cell>
          <cell r="TB6">
            <v>295</v>
          </cell>
          <cell r="TC6">
            <v>232</v>
          </cell>
          <cell r="TD6">
            <v>234</v>
          </cell>
          <cell r="TE6">
            <v>239</v>
          </cell>
          <cell r="TF6">
            <v>317</v>
          </cell>
          <cell r="TG6">
            <v>297</v>
          </cell>
          <cell r="TH6">
            <v>216</v>
          </cell>
          <cell r="TI6">
            <v>216</v>
          </cell>
          <cell r="TJ6">
            <v>229</v>
          </cell>
          <cell r="TK6">
            <v>261</v>
          </cell>
          <cell r="TL6">
            <v>191</v>
          </cell>
          <cell r="TM6">
            <v>329</v>
          </cell>
          <cell r="TN6">
            <v>197</v>
          </cell>
          <cell r="TO6">
            <v>344</v>
          </cell>
          <cell r="TP6">
            <v>250</v>
          </cell>
          <cell r="TQ6">
            <v>203</v>
          </cell>
          <cell r="TR6">
            <v>174</v>
          </cell>
          <cell r="TS6">
            <v>227</v>
          </cell>
          <cell r="TT6">
            <v>225</v>
          </cell>
          <cell r="TU6">
            <v>260</v>
          </cell>
          <cell r="TV6">
            <v>294</v>
          </cell>
          <cell r="TW6">
            <v>223</v>
          </cell>
          <cell r="TX6">
            <v>201</v>
          </cell>
          <cell r="TY6">
            <v>228</v>
          </cell>
          <cell r="TZ6">
            <v>247</v>
          </cell>
          <cell r="UA6">
            <v>208</v>
          </cell>
          <cell r="UB6">
            <v>249</v>
          </cell>
          <cell r="UC6">
            <v>333</v>
          </cell>
          <cell r="UD6">
            <v>221</v>
          </cell>
          <cell r="UE6">
            <v>321</v>
          </cell>
          <cell r="UF6">
            <v>320</v>
          </cell>
          <cell r="UG6">
            <v>410</v>
          </cell>
          <cell r="UH6">
            <v>243</v>
          </cell>
          <cell r="UI6">
            <v>172</v>
          </cell>
          <cell r="UJ6">
            <v>261</v>
          </cell>
          <cell r="UK6">
            <v>244</v>
          </cell>
          <cell r="UL6">
            <v>299</v>
          </cell>
          <cell r="UM6">
            <v>207</v>
          </cell>
          <cell r="UN6">
            <v>198</v>
          </cell>
          <cell r="UO6">
            <v>248</v>
          </cell>
          <cell r="UP6">
            <v>242</v>
          </cell>
          <cell r="UQ6">
            <v>226</v>
          </cell>
          <cell r="UR6">
            <v>202</v>
          </cell>
          <cell r="US6">
            <v>224</v>
          </cell>
          <cell r="UT6">
            <v>198</v>
          </cell>
          <cell r="UU6">
            <v>381</v>
          </cell>
          <cell r="UV6">
            <v>161</v>
          </cell>
          <cell r="UW6">
            <v>241</v>
          </cell>
          <cell r="UX6">
            <v>277</v>
          </cell>
          <cell r="UY6">
            <v>159</v>
          </cell>
          <cell r="UZ6">
            <v>258</v>
          </cell>
          <cell r="VA6">
            <v>163</v>
          </cell>
          <cell r="VB6">
            <v>175</v>
          </cell>
          <cell r="VC6">
            <v>336</v>
          </cell>
          <cell r="VD6">
            <v>143</v>
          </cell>
          <cell r="VE6">
            <v>267</v>
          </cell>
          <cell r="VF6">
            <v>147</v>
          </cell>
          <cell r="VG6">
            <v>150</v>
          </cell>
          <cell r="VH6">
            <v>124</v>
          </cell>
          <cell r="VI6">
            <v>115</v>
          </cell>
          <cell r="VJ6">
            <v>144</v>
          </cell>
          <cell r="VK6">
            <v>162</v>
          </cell>
          <cell r="VL6">
            <v>146</v>
          </cell>
          <cell r="VM6">
            <v>195</v>
          </cell>
          <cell r="VN6">
            <v>200</v>
          </cell>
          <cell r="VO6">
            <v>157</v>
          </cell>
          <cell r="VP6">
            <v>93</v>
          </cell>
          <cell r="VQ6">
            <v>194</v>
          </cell>
          <cell r="VR6">
            <v>218</v>
          </cell>
          <cell r="VS6">
            <v>219</v>
          </cell>
          <cell r="VT6">
            <v>184</v>
          </cell>
          <cell r="VU6">
            <v>109</v>
          </cell>
          <cell r="VV6">
            <v>152</v>
          </cell>
          <cell r="VW6">
            <v>211</v>
          </cell>
          <cell r="VX6">
            <v>155</v>
          </cell>
          <cell r="VY6">
            <v>125</v>
          </cell>
          <cell r="VZ6">
            <v>189</v>
          </cell>
          <cell r="WA6">
            <v>170</v>
          </cell>
          <cell r="WB6">
            <v>125</v>
          </cell>
          <cell r="WC6">
            <v>228</v>
          </cell>
          <cell r="WD6">
            <v>169</v>
          </cell>
          <cell r="WE6">
            <v>142</v>
          </cell>
          <cell r="WF6">
            <v>135</v>
          </cell>
          <cell r="WG6">
            <v>173</v>
          </cell>
          <cell r="WH6">
            <v>137</v>
          </cell>
          <cell r="WI6">
            <v>117</v>
          </cell>
          <cell r="WJ6">
            <v>126</v>
          </cell>
          <cell r="WK6">
            <v>236</v>
          </cell>
          <cell r="WL6">
            <v>153</v>
          </cell>
          <cell r="WM6">
            <v>170</v>
          </cell>
          <cell r="WN6">
            <v>204</v>
          </cell>
          <cell r="WO6">
            <v>262</v>
          </cell>
          <cell r="WP6">
            <v>170</v>
          </cell>
          <cell r="WQ6">
            <v>127</v>
          </cell>
          <cell r="WR6">
            <v>142</v>
          </cell>
          <cell r="WS6">
            <v>210</v>
          </cell>
          <cell r="WT6">
            <v>167</v>
          </cell>
          <cell r="WU6">
            <v>156</v>
          </cell>
          <cell r="WV6">
            <v>133</v>
          </cell>
          <cell r="WW6">
            <v>147</v>
          </cell>
          <cell r="WX6">
            <v>225</v>
          </cell>
          <cell r="WY6">
            <v>241</v>
          </cell>
          <cell r="WZ6">
            <v>185</v>
          </cell>
          <cell r="XA6">
            <v>230</v>
          </cell>
          <cell r="XB6">
            <v>272</v>
          </cell>
          <cell r="XC6">
            <v>347</v>
          </cell>
          <cell r="XD6">
            <v>317</v>
          </cell>
          <cell r="XE6">
            <v>130</v>
          </cell>
          <cell r="XF6">
            <v>260</v>
          </cell>
          <cell r="XG6">
            <v>380</v>
          </cell>
          <cell r="XH6">
            <v>271</v>
          </cell>
          <cell r="XI6">
            <v>416</v>
          </cell>
          <cell r="XJ6">
            <v>186</v>
          </cell>
          <cell r="XK6">
            <v>154</v>
          </cell>
          <cell r="XL6">
            <v>419</v>
          </cell>
          <cell r="XM6">
            <v>168</v>
          </cell>
          <cell r="XN6">
            <v>158</v>
          </cell>
          <cell r="XO6">
            <v>191</v>
          </cell>
          <cell r="XP6">
            <v>182</v>
          </cell>
          <cell r="XQ6">
            <v>151</v>
          </cell>
          <cell r="XR6">
            <v>143</v>
          </cell>
          <cell r="XS6">
            <v>148</v>
          </cell>
          <cell r="XT6">
            <v>153</v>
          </cell>
          <cell r="XU6">
            <v>149</v>
          </cell>
          <cell r="XV6">
            <v>185</v>
          </cell>
          <cell r="XW6">
            <v>298</v>
          </cell>
          <cell r="XX6">
            <v>117</v>
          </cell>
          <cell r="XY6">
            <v>104</v>
          </cell>
          <cell r="XZ6">
            <v>161</v>
          </cell>
          <cell r="YA6">
            <v>170</v>
          </cell>
          <cell r="YB6">
            <v>240</v>
          </cell>
          <cell r="YC6">
            <v>170</v>
          </cell>
          <cell r="YD6">
            <v>268</v>
          </cell>
          <cell r="YE6">
            <v>132</v>
          </cell>
          <cell r="YF6">
            <v>161</v>
          </cell>
          <cell r="YG6">
            <v>159</v>
          </cell>
          <cell r="YH6">
            <v>133</v>
          </cell>
          <cell r="YI6">
            <v>127</v>
          </cell>
          <cell r="YJ6">
            <v>154</v>
          </cell>
          <cell r="YK6">
            <v>141</v>
          </cell>
          <cell r="YL6">
            <v>239</v>
          </cell>
          <cell r="YM6">
            <v>126</v>
          </cell>
          <cell r="YN6">
            <v>168</v>
          </cell>
          <cell r="YO6">
            <v>152</v>
          </cell>
          <cell r="YP6">
            <v>116</v>
          </cell>
          <cell r="YQ6">
            <v>178</v>
          </cell>
          <cell r="YR6">
            <v>226</v>
          </cell>
          <cell r="YS6">
            <v>177</v>
          </cell>
          <cell r="YT6">
            <v>156</v>
          </cell>
          <cell r="YU6">
            <v>119</v>
          </cell>
          <cell r="YV6">
            <v>144</v>
          </cell>
          <cell r="YW6">
            <v>263</v>
          </cell>
          <cell r="YX6">
            <v>143</v>
          </cell>
          <cell r="YY6">
            <v>173</v>
          </cell>
          <cell r="YZ6">
            <v>72</v>
          </cell>
          <cell r="ZA6">
            <v>122</v>
          </cell>
          <cell r="ZB6">
            <v>114</v>
          </cell>
          <cell r="ZC6">
            <v>115</v>
          </cell>
          <cell r="ZD6">
            <v>147</v>
          </cell>
          <cell r="ZE6">
            <v>156</v>
          </cell>
          <cell r="ZF6">
            <v>226</v>
          </cell>
          <cell r="ZG6">
            <v>138</v>
          </cell>
          <cell r="ZH6">
            <v>201</v>
          </cell>
          <cell r="ZI6">
            <v>89</v>
          </cell>
          <cell r="ZJ6">
            <v>99</v>
          </cell>
          <cell r="ZK6">
            <v>112</v>
          </cell>
          <cell r="ZL6">
            <v>223</v>
          </cell>
          <cell r="ZM6">
            <v>154</v>
          </cell>
          <cell r="ZN6">
            <v>93</v>
          </cell>
          <cell r="ZO6">
            <v>175</v>
          </cell>
          <cell r="ZP6">
            <v>172</v>
          </cell>
          <cell r="ZQ6">
            <v>137</v>
          </cell>
          <cell r="ZR6">
            <v>188</v>
          </cell>
          <cell r="ZS6">
            <v>149</v>
          </cell>
          <cell r="ZT6">
            <v>360</v>
          </cell>
          <cell r="ZU6">
            <v>180</v>
          </cell>
          <cell r="ZV6">
            <v>174</v>
          </cell>
          <cell r="ZW6">
            <v>195</v>
          </cell>
          <cell r="ZX6">
            <v>112</v>
          </cell>
          <cell r="ZY6">
            <v>155</v>
          </cell>
          <cell r="ZZ6">
            <v>179</v>
          </cell>
          <cell r="AAA6">
            <v>307</v>
          </cell>
        </row>
        <row r="7">
          <cell r="A7" t="str">
            <v>Turno Mañana</v>
          </cell>
          <cell r="BK7">
            <v>1986</v>
          </cell>
          <cell r="BL7">
            <v>2747</v>
          </cell>
          <cell r="BM7">
            <v>2757</v>
          </cell>
          <cell r="BN7">
            <v>2814</v>
          </cell>
          <cell r="BO7">
            <v>2698</v>
          </cell>
          <cell r="BP7">
            <v>2570</v>
          </cell>
          <cell r="BQ7">
            <v>2247</v>
          </cell>
          <cell r="BR7">
            <v>2539</v>
          </cell>
          <cell r="BS7">
            <v>2815</v>
          </cell>
          <cell r="BT7">
            <v>2751</v>
          </cell>
          <cell r="BU7">
            <v>2556</v>
          </cell>
          <cell r="BV7">
            <v>2592</v>
          </cell>
          <cell r="BW7">
            <v>2650</v>
          </cell>
          <cell r="BX7">
            <v>2089</v>
          </cell>
          <cell r="BY7">
            <v>2046</v>
          </cell>
          <cell r="BZ7">
            <v>2456</v>
          </cell>
          <cell r="CA7">
            <v>2164</v>
          </cell>
          <cell r="CB7">
            <v>2533</v>
          </cell>
          <cell r="CC7">
            <v>2712</v>
          </cell>
          <cell r="CD7">
            <v>2747</v>
          </cell>
          <cell r="CE7">
            <v>2200</v>
          </cell>
          <cell r="CF7">
            <v>2033</v>
          </cell>
          <cell r="CG7">
            <v>2552</v>
          </cell>
          <cell r="CH7">
            <v>2340</v>
          </cell>
          <cell r="CI7">
            <v>2334</v>
          </cell>
          <cell r="CJ7">
            <v>2395</v>
          </cell>
          <cell r="CK7">
            <v>2451</v>
          </cell>
          <cell r="CL7">
            <v>2215</v>
          </cell>
          <cell r="CM7">
            <v>1874</v>
          </cell>
          <cell r="CN7">
            <v>2540</v>
          </cell>
          <cell r="CO7">
            <v>2460</v>
          </cell>
          <cell r="CP7">
            <v>2403</v>
          </cell>
          <cell r="CQ7">
            <v>2725</v>
          </cell>
          <cell r="CR7">
            <v>2778</v>
          </cell>
          <cell r="CS7">
            <v>2282</v>
          </cell>
          <cell r="CT7">
            <v>2301</v>
          </cell>
          <cell r="CU7">
            <v>2556</v>
          </cell>
          <cell r="CV7">
            <v>2511</v>
          </cell>
          <cell r="CW7">
            <v>2179</v>
          </cell>
          <cell r="CX7">
            <v>2473</v>
          </cell>
          <cell r="CY7">
            <v>2411</v>
          </cell>
          <cell r="CZ7">
            <v>2182</v>
          </cell>
          <cell r="DA7">
            <v>2120</v>
          </cell>
          <cell r="DB7">
            <v>2508</v>
          </cell>
          <cell r="DC7">
            <v>2531</v>
          </cell>
          <cell r="DD7">
            <v>2240</v>
          </cell>
          <cell r="DE7">
            <v>2321</v>
          </cell>
          <cell r="DF7">
            <v>2257</v>
          </cell>
          <cell r="DG7">
            <v>2135</v>
          </cell>
          <cell r="DH7">
            <v>1865</v>
          </cell>
          <cell r="DI7">
            <v>2405</v>
          </cell>
          <cell r="DJ7">
            <v>2455</v>
          </cell>
          <cell r="DK7">
            <v>2460</v>
          </cell>
          <cell r="DL7">
            <v>2417</v>
          </cell>
          <cell r="DM7">
            <v>2418</v>
          </cell>
          <cell r="DN7">
            <v>1847</v>
          </cell>
          <cell r="DO7">
            <v>1898</v>
          </cell>
          <cell r="DP7">
            <v>2278</v>
          </cell>
          <cell r="DQ7">
            <v>2580</v>
          </cell>
          <cell r="DR7">
            <v>2316</v>
          </cell>
          <cell r="DS7">
            <v>2204</v>
          </cell>
          <cell r="DT7">
            <v>2279</v>
          </cell>
          <cell r="DU7">
            <v>2069</v>
          </cell>
          <cell r="DV7">
            <v>1841</v>
          </cell>
          <cell r="DW7">
            <v>2036</v>
          </cell>
          <cell r="DX7">
            <v>2479</v>
          </cell>
          <cell r="DY7">
            <v>2270</v>
          </cell>
          <cell r="DZ7">
            <v>2212</v>
          </cell>
          <cell r="EA7">
            <v>2451</v>
          </cell>
          <cell r="EB7">
            <v>2035</v>
          </cell>
          <cell r="EC7">
            <v>1834</v>
          </cell>
          <cell r="ED7">
            <v>2297</v>
          </cell>
          <cell r="EE7">
            <v>1599</v>
          </cell>
          <cell r="EF7">
            <v>1641</v>
          </cell>
          <cell r="EG7">
            <v>1788</v>
          </cell>
          <cell r="EH7">
            <v>1820</v>
          </cell>
          <cell r="EI7">
            <v>1913</v>
          </cell>
          <cell r="EJ7">
            <v>1673</v>
          </cell>
          <cell r="EK7">
            <v>1750</v>
          </cell>
          <cell r="EL7">
            <v>1751</v>
          </cell>
          <cell r="EM7">
            <v>1735</v>
          </cell>
          <cell r="EN7">
            <v>1923</v>
          </cell>
          <cell r="EO7">
            <v>1910</v>
          </cell>
          <cell r="EP7">
            <v>1971</v>
          </cell>
          <cell r="EQ7">
            <v>1876</v>
          </cell>
          <cell r="ER7">
            <v>1903</v>
          </cell>
          <cell r="ES7">
            <v>1551</v>
          </cell>
          <cell r="ET7">
            <v>1424</v>
          </cell>
          <cell r="EU7">
            <v>1570</v>
          </cell>
          <cell r="EV7">
            <v>1583</v>
          </cell>
          <cell r="EW7">
            <v>1795</v>
          </cell>
          <cell r="EX7">
            <v>1734</v>
          </cell>
          <cell r="EY7">
            <v>1513</v>
          </cell>
          <cell r="EZ7">
            <v>1613</v>
          </cell>
          <cell r="FA7">
            <v>1368</v>
          </cell>
          <cell r="FB7">
            <v>1668</v>
          </cell>
          <cell r="FC7">
            <v>1435</v>
          </cell>
          <cell r="FD7">
            <v>2356</v>
          </cell>
          <cell r="FE7">
            <v>1741</v>
          </cell>
          <cell r="FF7">
            <v>1605</v>
          </cell>
          <cell r="FG7">
            <v>1593</v>
          </cell>
          <cell r="FH7">
            <v>1569</v>
          </cell>
          <cell r="FI7">
            <v>1914</v>
          </cell>
          <cell r="FJ7">
            <v>1898</v>
          </cell>
          <cell r="FK7">
            <v>1951</v>
          </cell>
          <cell r="FL7">
            <v>1732</v>
          </cell>
          <cell r="FM7">
            <v>1695</v>
          </cell>
          <cell r="FN7">
            <v>1441</v>
          </cell>
          <cell r="FO7">
            <v>1561</v>
          </cell>
          <cell r="FP7">
            <v>1911</v>
          </cell>
          <cell r="FQ7">
            <v>1407</v>
          </cell>
          <cell r="FR7">
            <v>1972</v>
          </cell>
          <cell r="FS7">
            <v>1663</v>
          </cell>
          <cell r="FT7">
            <v>1498</v>
          </cell>
          <cell r="FU7">
            <v>1596</v>
          </cell>
          <cell r="FV7">
            <v>1481</v>
          </cell>
          <cell r="FW7">
            <v>1744</v>
          </cell>
          <cell r="FX7">
            <v>1587</v>
          </cell>
          <cell r="FY7">
            <v>1702</v>
          </cell>
          <cell r="FZ7">
            <v>1562</v>
          </cell>
          <cell r="GA7">
            <v>1590</v>
          </cell>
          <cell r="GB7">
            <v>1350</v>
          </cell>
          <cell r="GC7">
            <v>1525</v>
          </cell>
          <cell r="GD7">
            <v>1361</v>
          </cell>
          <cell r="GE7">
            <v>1261</v>
          </cell>
          <cell r="GF7">
            <v>1617</v>
          </cell>
          <cell r="GG7">
            <v>1795</v>
          </cell>
          <cell r="GH7">
            <v>1368</v>
          </cell>
          <cell r="GI7">
            <v>1301</v>
          </cell>
          <cell r="GJ7">
            <v>1225</v>
          </cell>
          <cell r="GK7">
            <v>1493</v>
          </cell>
          <cell r="GL7">
            <v>1605</v>
          </cell>
          <cell r="GM7">
            <v>1663</v>
          </cell>
          <cell r="GN7">
            <v>1680</v>
          </cell>
          <cell r="GO7">
            <v>1877</v>
          </cell>
          <cell r="GP7">
            <v>1430</v>
          </cell>
          <cell r="GQ7">
            <v>1079</v>
          </cell>
          <cell r="GR7">
            <v>1252</v>
          </cell>
          <cell r="GS7">
            <v>1234</v>
          </cell>
          <cell r="GT7">
            <v>1432</v>
          </cell>
          <cell r="GU7">
            <v>1397</v>
          </cell>
          <cell r="GV7">
            <v>1359</v>
          </cell>
          <cell r="GW7">
            <v>1216</v>
          </cell>
          <cell r="GX7">
            <v>1143</v>
          </cell>
          <cell r="GY7">
            <v>1215</v>
          </cell>
          <cell r="GZ7">
            <v>1431</v>
          </cell>
          <cell r="HA7">
            <v>1310</v>
          </cell>
          <cell r="HB7">
            <v>1533</v>
          </cell>
          <cell r="HC7">
            <v>1200</v>
          </cell>
          <cell r="HD7">
            <v>1242</v>
          </cell>
          <cell r="HE7">
            <v>1289</v>
          </cell>
          <cell r="HF7">
            <v>1180</v>
          </cell>
          <cell r="HG7">
            <v>1260</v>
          </cell>
          <cell r="HH7">
            <v>1374</v>
          </cell>
          <cell r="HI7">
            <v>1267</v>
          </cell>
          <cell r="HJ7">
            <v>1259</v>
          </cell>
          <cell r="HK7">
            <v>1023</v>
          </cell>
          <cell r="HL7">
            <v>1118</v>
          </cell>
          <cell r="HM7">
            <v>1121</v>
          </cell>
          <cell r="HN7">
            <v>1143</v>
          </cell>
          <cell r="HO7">
            <v>1387</v>
          </cell>
          <cell r="HP7">
            <v>1140</v>
          </cell>
          <cell r="HQ7">
            <v>1164</v>
          </cell>
          <cell r="HR7">
            <v>1019</v>
          </cell>
          <cell r="HS7">
            <v>1085</v>
          </cell>
          <cell r="HT7">
            <v>1263</v>
          </cell>
          <cell r="HU7">
            <v>1250</v>
          </cell>
          <cell r="HV7">
            <v>1328</v>
          </cell>
          <cell r="HW7">
            <v>1218</v>
          </cell>
          <cell r="HX7">
            <v>1143</v>
          </cell>
          <cell r="HY7">
            <v>1257</v>
          </cell>
          <cell r="HZ7">
            <v>1085</v>
          </cell>
          <cell r="IA7">
            <v>1130</v>
          </cell>
          <cell r="IB7">
            <v>1086</v>
          </cell>
          <cell r="IC7">
            <v>1240</v>
          </cell>
          <cell r="ID7">
            <v>1218</v>
          </cell>
          <cell r="IE7">
            <v>1327</v>
          </cell>
          <cell r="IF7">
            <v>1221</v>
          </cell>
          <cell r="IG7">
            <v>1279</v>
          </cell>
          <cell r="IH7">
            <v>1324</v>
          </cell>
          <cell r="II7">
            <v>1469</v>
          </cell>
          <cell r="IJ7">
            <v>1578</v>
          </cell>
          <cell r="IK7">
            <v>1294</v>
          </cell>
          <cell r="IL7">
            <v>1114</v>
          </cell>
          <cell r="IM7">
            <v>1104</v>
          </cell>
          <cell r="IN7">
            <v>1303</v>
          </cell>
          <cell r="IO7">
            <v>1754</v>
          </cell>
          <cell r="IP7">
            <v>1407</v>
          </cell>
          <cell r="IQ7">
            <v>1324</v>
          </cell>
          <cell r="IR7">
            <v>1187</v>
          </cell>
          <cell r="IS7">
            <v>1253</v>
          </cell>
          <cell r="IT7">
            <v>1205</v>
          </cell>
          <cell r="IU7">
            <v>1096</v>
          </cell>
          <cell r="IV7">
            <v>1261</v>
          </cell>
          <cell r="IW7">
            <v>1239</v>
          </cell>
          <cell r="IX7">
            <v>1280</v>
          </cell>
          <cell r="IY7">
            <v>1112</v>
          </cell>
          <cell r="IZ7">
            <v>1358</v>
          </cell>
          <cell r="JA7">
            <v>1217</v>
          </cell>
          <cell r="JB7">
            <v>1195</v>
          </cell>
          <cell r="JC7">
            <v>1205</v>
          </cell>
          <cell r="JD7">
            <v>1375</v>
          </cell>
          <cell r="JE7">
            <v>1380</v>
          </cell>
          <cell r="JF7">
            <v>1143</v>
          </cell>
          <cell r="JG7">
            <v>1366</v>
          </cell>
          <cell r="JH7">
            <v>1528</v>
          </cell>
          <cell r="JI7">
            <v>1560</v>
          </cell>
          <cell r="JJ7">
            <v>1400</v>
          </cell>
          <cell r="JK7">
            <v>2025</v>
          </cell>
          <cell r="JL7">
            <v>1438</v>
          </cell>
          <cell r="JM7">
            <v>1601</v>
          </cell>
          <cell r="JN7">
            <v>1595</v>
          </cell>
          <cell r="JO7">
            <v>1718</v>
          </cell>
          <cell r="JP7">
            <v>1563</v>
          </cell>
          <cell r="JQ7">
            <v>1568</v>
          </cell>
          <cell r="JR7">
            <v>1453</v>
          </cell>
          <cell r="JS7">
            <v>1437</v>
          </cell>
          <cell r="JT7">
            <v>1296</v>
          </cell>
          <cell r="JU7">
            <v>1443</v>
          </cell>
          <cell r="JV7">
            <v>1617</v>
          </cell>
          <cell r="JW7">
            <v>1734</v>
          </cell>
          <cell r="JX7">
            <v>1642</v>
          </cell>
          <cell r="JY7">
            <v>1867</v>
          </cell>
          <cell r="JZ7">
            <v>1412</v>
          </cell>
          <cell r="KA7">
            <v>1656</v>
          </cell>
          <cell r="KB7">
            <v>1605</v>
          </cell>
          <cell r="KC7">
            <v>1677</v>
          </cell>
          <cell r="KD7">
            <v>1451</v>
          </cell>
          <cell r="KE7">
            <v>1662</v>
          </cell>
          <cell r="KF7">
            <v>1611</v>
          </cell>
          <cell r="KG7">
            <v>1411</v>
          </cell>
          <cell r="KH7">
            <v>1443</v>
          </cell>
          <cell r="KI7">
            <v>1789</v>
          </cell>
          <cell r="KJ7">
            <v>1441</v>
          </cell>
          <cell r="KK7">
            <v>1435</v>
          </cell>
          <cell r="KL7">
            <v>1663</v>
          </cell>
          <cell r="KM7">
            <v>1589</v>
          </cell>
          <cell r="KN7">
            <v>1657</v>
          </cell>
          <cell r="KO7">
            <v>1251</v>
          </cell>
          <cell r="KP7">
            <v>1557</v>
          </cell>
          <cell r="KQ7">
            <v>1526</v>
          </cell>
          <cell r="KR7">
            <v>1196</v>
          </cell>
          <cell r="KS7">
            <v>1569</v>
          </cell>
          <cell r="KT7">
            <v>1476</v>
          </cell>
          <cell r="KU7">
            <v>1562</v>
          </cell>
          <cell r="KV7">
            <v>1482</v>
          </cell>
          <cell r="KW7">
            <v>1507</v>
          </cell>
          <cell r="KX7">
            <v>1375</v>
          </cell>
          <cell r="KY7">
            <v>1254</v>
          </cell>
          <cell r="KZ7">
            <v>1310</v>
          </cell>
          <cell r="LA7">
            <v>1465</v>
          </cell>
          <cell r="LB7">
            <v>1438</v>
          </cell>
          <cell r="LC7">
            <v>1518</v>
          </cell>
          <cell r="LD7">
            <v>1239</v>
          </cell>
          <cell r="LE7">
            <v>1197</v>
          </cell>
          <cell r="LF7">
            <v>1188</v>
          </cell>
          <cell r="LG7">
            <v>1089</v>
          </cell>
          <cell r="LH7">
            <v>1180</v>
          </cell>
          <cell r="LI7">
            <v>1339</v>
          </cell>
          <cell r="LJ7">
            <v>1381</v>
          </cell>
          <cell r="LK7">
            <v>1213</v>
          </cell>
          <cell r="LL7">
            <v>1127</v>
          </cell>
          <cell r="LM7">
            <v>1090</v>
          </cell>
          <cell r="LN7">
            <v>1080</v>
          </cell>
          <cell r="LO7">
            <v>1097</v>
          </cell>
          <cell r="LP7">
            <v>1369</v>
          </cell>
          <cell r="LQ7">
            <v>1635</v>
          </cell>
          <cell r="LR7">
            <v>1262</v>
          </cell>
          <cell r="LS7">
            <v>1242</v>
          </cell>
          <cell r="LT7">
            <v>1120</v>
          </cell>
          <cell r="LU7">
            <v>1228</v>
          </cell>
          <cell r="LV7">
            <v>1082</v>
          </cell>
          <cell r="LW7">
            <v>1336</v>
          </cell>
          <cell r="LX7">
            <v>1429</v>
          </cell>
          <cell r="LY7">
            <v>1168</v>
          </cell>
          <cell r="LZ7">
            <v>1023</v>
          </cell>
          <cell r="MA7">
            <v>1155</v>
          </cell>
          <cell r="MB7">
            <v>1111</v>
          </cell>
          <cell r="MC7">
            <v>1164</v>
          </cell>
          <cell r="MD7">
            <v>1314</v>
          </cell>
          <cell r="ME7">
            <v>1457</v>
          </cell>
          <cell r="MF7">
            <v>1214</v>
          </cell>
          <cell r="MG7">
            <v>1164</v>
          </cell>
          <cell r="MH7">
            <v>1110</v>
          </cell>
          <cell r="MI7">
            <v>1227</v>
          </cell>
          <cell r="MJ7">
            <v>1226</v>
          </cell>
          <cell r="MK7">
            <v>1271</v>
          </cell>
          <cell r="ML7">
            <v>1371</v>
          </cell>
          <cell r="MM7">
            <v>1085</v>
          </cell>
          <cell r="MN7">
            <v>1185</v>
          </cell>
          <cell r="MO7">
            <v>1361</v>
          </cell>
          <cell r="MP7">
            <v>1253</v>
          </cell>
          <cell r="MQ7">
            <v>1440</v>
          </cell>
          <cell r="MR7">
            <v>1551</v>
          </cell>
          <cell r="MS7">
            <v>1477</v>
          </cell>
          <cell r="MT7">
            <v>1427</v>
          </cell>
          <cell r="MU7">
            <v>1388</v>
          </cell>
          <cell r="MV7">
            <v>1665</v>
          </cell>
          <cell r="MW7">
            <v>1445</v>
          </cell>
          <cell r="MX7">
            <v>1236</v>
          </cell>
          <cell r="MY7">
            <v>1373</v>
          </cell>
          <cell r="MZ7">
            <v>1383</v>
          </cell>
          <cell r="NA7">
            <v>1472</v>
          </cell>
          <cell r="NB7">
            <v>1464</v>
          </cell>
          <cell r="NC7">
            <v>1293</v>
          </cell>
          <cell r="ND7">
            <v>1341</v>
          </cell>
          <cell r="NE7">
            <v>1447</v>
          </cell>
          <cell r="NF7">
            <v>1358</v>
          </cell>
          <cell r="NG7">
            <v>1432</v>
          </cell>
          <cell r="NH7">
            <v>1297</v>
          </cell>
          <cell r="NI7">
            <v>1274</v>
          </cell>
          <cell r="NJ7">
            <v>1267</v>
          </cell>
          <cell r="NK7">
            <v>1260</v>
          </cell>
          <cell r="NL7">
            <v>1195</v>
          </cell>
          <cell r="NM7">
            <v>1394</v>
          </cell>
          <cell r="NN7">
            <v>1446</v>
          </cell>
          <cell r="NO7">
            <v>1303</v>
          </cell>
          <cell r="NP7">
            <v>1424</v>
          </cell>
          <cell r="NQ7">
            <v>1290</v>
          </cell>
          <cell r="NR7">
            <v>1352</v>
          </cell>
          <cell r="NS7">
            <v>1367</v>
          </cell>
          <cell r="NT7">
            <v>1452</v>
          </cell>
          <cell r="NU7">
            <v>1433</v>
          </cell>
          <cell r="NV7">
            <v>1401</v>
          </cell>
          <cell r="NW7">
            <v>1171</v>
          </cell>
          <cell r="NX7">
            <v>1239</v>
          </cell>
          <cell r="NY7">
            <v>1265</v>
          </cell>
          <cell r="NZ7">
            <v>1453</v>
          </cell>
          <cell r="OA7">
            <v>1632</v>
          </cell>
          <cell r="OB7">
            <v>1764</v>
          </cell>
          <cell r="OC7">
            <v>1597</v>
          </cell>
          <cell r="OD7">
            <v>1486</v>
          </cell>
          <cell r="OE7">
            <v>1474</v>
          </cell>
          <cell r="OF7">
            <v>1279</v>
          </cell>
          <cell r="OG7">
            <v>1431</v>
          </cell>
          <cell r="OH7">
            <v>1632</v>
          </cell>
          <cell r="OI7">
            <v>1599</v>
          </cell>
          <cell r="OJ7">
            <v>1491</v>
          </cell>
          <cell r="OK7">
            <v>1909</v>
          </cell>
          <cell r="OL7">
            <v>968</v>
          </cell>
          <cell r="OM7">
            <v>1535</v>
          </cell>
          <cell r="ON7">
            <v>1667</v>
          </cell>
          <cell r="OO7">
            <v>1576</v>
          </cell>
          <cell r="OP7">
            <v>1456</v>
          </cell>
          <cell r="OQ7">
            <v>1601</v>
          </cell>
          <cell r="OR7">
            <v>1445</v>
          </cell>
          <cell r="OS7">
            <v>1469</v>
          </cell>
          <cell r="OT7">
            <v>1013</v>
          </cell>
          <cell r="OU7">
            <v>1471</v>
          </cell>
          <cell r="OV7">
            <v>1619</v>
          </cell>
          <cell r="OW7">
            <v>1456</v>
          </cell>
          <cell r="OX7">
            <v>1358</v>
          </cell>
          <cell r="OY7">
            <v>1702</v>
          </cell>
          <cell r="OZ7">
            <v>1472</v>
          </cell>
          <cell r="PA7">
            <v>1778</v>
          </cell>
          <cell r="PB7">
            <v>1571</v>
          </cell>
          <cell r="PC7">
            <v>1719</v>
          </cell>
          <cell r="PD7">
            <v>1581</v>
          </cell>
          <cell r="PE7">
            <v>1053</v>
          </cell>
          <cell r="PF7">
            <v>1433</v>
          </cell>
          <cell r="PG7">
            <v>1505</v>
          </cell>
          <cell r="PH7">
            <v>1482</v>
          </cell>
          <cell r="PI7">
            <v>1590</v>
          </cell>
          <cell r="PJ7">
            <v>1382</v>
          </cell>
          <cell r="PK7">
            <v>1344</v>
          </cell>
          <cell r="PL7">
            <v>588279</v>
          </cell>
          <cell r="PM7">
            <v>0.31036343837775898</v>
          </cell>
          <cell r="PN7">
            <v>1611.7232876712328</v>
          </cell>
          <cell r="PO7">
            <v>1126</v>
          </cell>
          <cell r="PP7">
            <v>1508</v>
          </cell>
          <cell r="PQ7">
            <v>1603</v>
          </cell>
          <cell r="PR7">
            <v>1650</v>
          </cell>
          <cell r="PS7">
            <v>1525</v>
          </cell>
          <cell r="PT7">
            <v>1530</v>
          </cell>
          <cell r="PU7">
            <v>1208</v>
          </cell>
          <cell r="PV7">
            <v>1480</v>
          </cell>
          <cell r="PW7">
            <v>1516</v>
          </cell>
          <cell r="PX7">
            <v>1466</v>
          </cell>
          <cell r="PY7">
            <v>1355</v>
          </cell>
          <cell r="PZ7">
            <v>1517</v>
          </cell>
          <cell r="QA7">
            <v>1366</v>
          </cell>
          <cell r="QB7">
            <v>1106</v>
          </cell>
          <cell r="QC7">
            <v>1455</v>
          </cell>
          <cell r="QD7">
            <v>1721</v>
          </cell>
          <cell r="QE7">
            <v>1674</v>
          </cell>
          <cell r="QF7">
            <v>1336</v>
          </cell>
          <cell r="QG7">
            <v>1605</v>
          </cell>
          <cell r="QH7">
            <v>1549</v>
          </cell>
          <cell r="QI7">
            <v>1286</v>
          </cell>
          <cell r="QJ7">
            <v>1603</v>
          </cell>
          <cell r="QK7">
            <v>1457</v>
          </cell>
          <cell r="QL7">
            <v>1590</v>
          </cell>
          <cell r="QM7">
            <v>1487</v>
          </cell>
          <cell r="QN7">
            <v>1511</v>
          </cell>
          <cell r="QO7">
            <v>1641</v>
          </cell>
          <cell r="QP7">
            <v>1340</v>
          </cell>
          <cell r="QQ7">
            <v>1340</v>
          </cell>
          <cell r="QR7">
            <v>1659</v>
          </cell>
          <cell r="QS7">
            <v>1463</v>
          </cell>
          <cell r="QT7">
            <v>1494</v>
          </cell>
          <cell r="QU7">
            <v>1646</v>
          </cell>
          <cell r="QV7">
            <v>1427</v>
          </cell>
          <cell r="QW7">
            <v>1368</v>
          </cell>
          <cell r="QX7">
            <v>1547</v>
          </cell>
          <cell r="QY7">
            <v>1607</v>
          </cell>
          <cell r="QZ7">
            <v>1552</v>
          </cell>
          <cell r="RA7">
            <v>1492</v>
          </cell>
          <cell r="RB7">
            <v>1599</v>
          </cell>
          <cell r="RC7">
            <v>1508</v>
          </cell>
          <cell r="RD7">
            <v>1267</v>
          </cell>
          <cell r="RE7">
            <v>1990</v>
          </cell>
          <cell r="RF7">
            <v>1234</v>
          </cell>
          <cell r="RG7">
            <v>1443</v>
          </cell>
          <cell r="RH7">
            <v>1407</v>
          </cell>
          <cell r="RI7">
            <v>1623</v>
          </cell>
          <cell r="RJ7">
            <v>1398</v>
          </cell>
          <cell r="RK7">
            <v>1239</v>
          </cell>
          <cell r="RL7">
            <v>1527</v>
          </cell>
          <cell r="RM7">
            <v>1472</v>
          </cell>
          <cell r="RN7">
            <v>1606</v>
          </cell>
          <cell r="RO7">
            <v>1527</v>
          </cell>
          <cell r="RP7">
            <v>1440</v>
          </cell>
          <cell r="RQ7">
            <v>1308</v>
          </cell>
          <cell r="RR7">
            <v>1277</v>
          </cell>
          <cell r="RS7">
            <v>1478</v>
          </cell>
          <cell r="RT7">
            <v>1559</v>
          </cell>
          <cell r="RU7">
            <v>0</v>
          </cell>
          <cell r="RV7">
            <v>1444</v>
          </cell>
          <cell r="RW7">
            <v>1660</v>
          </cell>
          <cell r="RX7">
            <v>1316</v>
          </cell>
          <cell r="RY7">
            <v>1315</v>
          </cell>
          <cell r="RZ7">
            <v>1589</v>
          </cell>
          <cell r="SA7">
            <v>1489</v>
          </cell>
          <cell r="SB7">
            <v>1656</v>
          </cell>
          <cell r="SC7">
            <v>1600</v>
          </cell>
          <cell r="SD7">
            <v>1587</v>
          </cell>
          <cell r="SE7">
            <v>1458</v>
          </cell>
          <cell r="SF7">
            <v>1269</v>
          </cell>
          <cell r="SG7">
            <v>1238</v>
          </cell>
          <cell r="SH7">
            <v>1123</v>
          </cell>
          <cell r="SI7">
            <v>1151</v>
          </cell>
          <cell r="SJ7">
            <v>1190</v>
          </cell>
          <cell r="SK7">
            <v>1331</v>
          </cell>
          <cell r="SL7">
            <v>1429</v>
          </cell>
          <cell r="SM7">
            <v>1250</v>
          </cell>
          <cell r="SN7">
            <v>1200</v>
          </cell>
          <cell r="SO7">
            <v>1307</v>
          </cell>
          <cell r="SP7">
            <v>1113</v>
          </cell>
          <cell r="SQ7">
            <v>1098</v>
          </cell>
          <cell r="SR7">
            <v>1115</v>
          </cell>
          <cell r="SS7">
            <v>1257</v>
          </cell>
          <cell r="ST7">
            <v>1471</v>
          </cell>
          <cell r="SU7">
            <v>1042</v>
          </cell>
          <cell r="SV7">
            <v>1145</v>
          </cell>
          <cell r="SW7">
            <v>1103</v>
          </cell>
          <cell r="SX7">
            <v>1266</v>
          </cell>
          <cell r="SY7">
            <v>1167</v>
          </cell>
          <cell r="SZ7">
            <v>1302</v>
          </cell>
          <cell r="TA7">
            <v>1123</v>
          </cell>
          <cell r="TB7">
            <v>1092</v>
          </cell>
          <cell r="TC7">
            <v>1144</v>
          </cell>
          <cell r="TD7">
            <v>1027</v>
          </cell>
          <cell r="TE7">
            <v>1177</v>
          </cell>
          <cell r="TF7">
            <v>1033</v>
          </cell>
          <cell r="TG7">
            <v>1383</v>
          </cell>
          <cell r="TH7">
            <v>1274</v>
          </cell>
          <cell r="TI7">
            <v>1347</v>
          </cell>
          <cell r="TJ7">
            <v>1248</v>
          </cell>
          <cell r="TK7">
            <v>1167</v>
          </cell>
          <cell r="TL7">
            <v>1130</v>
          </cell>
          <cell r="TM7">
            <v>1326</v>
          </cell>
          <cell r="TN7">
            <v>1503</v>
          </cell>
          <cell r="TO7">
            <v>1569</v>
          </cell>
          <cell r="TP7">
            <v>1132</v>
          </cell>
          <cell r="TQ7">
            <v>961</v>
          </cell>
          <cell r="TR7">
            <v>1333</v>
          </cell>
          <cell r="TS7">
            <v>1201</v>
          </cell>
          <cell r="TT7">
            <v>1231</v>
          </cell>
          <cell r="TU7">
            <v>1449</v>
          </cell>
          <cell r="TV7">
            <v>1360</v>
          </cell>
          <cell r="TW7">
            <v>1092</v>
          </cell>
          <cell r="TX7">
            <v>1158</v>
          </cell>
          <cell r="TY7">
            <v>1142</v>
          </cell>
          <cell r="TZ7">
            <v>1113</v>
          </cell>
          <cell r="UA7">
            <v>1194</v>
          </cell>
          <cell r="UB7">
            <v>1465</v>
          </cell>
          <cell r="UC7">
            <v>1405</v>
          </cell>
          <cell r="UD7">
            <v>1391</v>
          </cell>
          <cell r="UE7">
            <v>1440</v>
          </cell>
          <cell r="UF7">
            <v>1416</v>
          </cell>
          <cell r="UG7">
            <v>1221</v>
          </cell>
          <cell r="UH7">
            <v>1152</v>
          </cell>
          <cell r="UI7">
            <v>1450</v>
          </cell>
          <cell r="UJ7">
            <v>1774</v>
          </cell>
          <cell r="UK7">
            <v>1236</v>
          </cell>
          <cell r="UL7">
            <v>1399</v>
          </cell>
          <cell r="UM7">
            <v>1257</v>
          </cell>
          <cell r="UN7">
            <v>1059</v>
          </cell>
          <cell r="UO7">
            <v>1045</v>
          </cell>
          <cell r="UP7">
            <v>1412</v>
          </cell>
          <cell r="UQ7">
            <v>1127</v>
          </cell>
          <cell r="UR7">
            <v>1141</v>
          </cell>
          <cell r="US7">
            <v>1140</v>
          </cell>
          <cell r="UT7">
            <v>988</v>
          </cell>
          <cell r="UU7">
            <v>979</v>
          </cell>
          <cell r="UV7">
            <v>881</v>
          </cell>
          <cell r="UW7">
            <v>1301</v>
          </cell>
          <cell r="UX7">
            <v>1272</v>
          </cell>
          <cell r="UY7">
            <v>993</v>
          </cell>
          <cell r="UZ7">
            <v>1153</v>
          </cell>
          <cell r="VA7">
            <v>1030</v>
          </cell>
          <cell r="VB7">
            <v>870</v>
          </cell>
          <cell r="VC7">
            <v>1907</v>
          </cell>
          <cell r="VD7">
            <v>1194</v>
          </cell>
          <cell r="VE7">
            <v>1016</v>
          </cell>
          <cell r="VF7">
            <v>820</v>
          </cell>
          <cell r="VG7">
            <v>839</v>
          </cell>
          <cell r="VH7">
            <v>893</v>
          </cell>
          <cell r="VI7">
            <v>792</v>
          </cell>
          <cell r="VJ7">
            <v>741</v>
          </cell>
          <cell r="VK7">
            <v>950</v>
          </cell>
          <cell r="VL7">
            <v>1117</v>
          </cell>
          <cell r="VM7">
            <v>884</v>
          </cell>
          <cell r="VN7">
            <v>804</v>
          </cell>
          <cell r="VO7">
            <v>856</v>
          </cell>
          <cell r="VP7">
            <v>825</v>
          </cell>
          <cell r="VQ7">
            <v>924</v>
          </cell>
          <cell r="VR7">
            <v>1024</v>
          </cell>
          <cell r="VS7">
            <v>829</v>
          </cell>
          <cell r="VT7">
            <v>866</v>
          </cell>
          <cell r="VU7">
            <v>819</v>
          </cell>
          <cell r="VV7">
            <v>904</v>
          </cell>
          <cell r="VW7">
            <v>732</v>
          </cell>
          <cell r="VX7">
            <v>863</v>
          </cell>
          <cell r="VY7">
            <v>878</v>
          </cell>
          <cell r="VZ7">
            <v>935</v>
          </cell>
          <cell r="WA7">
            <v>850</v>
          </cell>
          <cell r="WB7">
            <v>913</v>
          </cell>
          <cell r="WC7">
            <v>700</v>
          </cell>
          <cell r="WD7">
            <v>743</v>
          </cell>
          <cell r="WE7">
            <v>744</v>
          </cell>
          <cell r="WF7">
            <v>840</v>
          </cell>
          <cell r="WG7">
            <v>708</v>
          </cell>
          <cell r="WH7">
            <v>745</v>
          </cell>
          <cell r="WI7">
            <v>690</v>
          </cell>
          <cell r="WJ7">
            <v>737</v>
          </cell>
          <cell r="WK7">
            <v>764</v>
          </cell>
          <cell r="WL7">
            <v>811</v>
          </cell>
          <cell r="WM7">
            <v>927</v>
          </cell>
          <cell r="WN7">
            <v>799</v>
          </cell>
          <cell r="WO7">
            <v>1361</v>
          </cell>
          <cell r="WP7">
            <v>713</v>
          </cell>
          <cell r="WQ7">
            <v>755</v>
          </cell>
          <cell r="WR7">
            <v>718</v>
          </cell>
          <cell r="WS7">
            <v>944</v>
          </cell>
          <cell r="WT7">
            <v>887</v>
          </cell>
          <cell r="WU7">
            <v>731</v>
          </cell>
          <cell r="WV7">
            <v>868</v>
          </cell>
          <cell r="WW7">
            <v>778</v>
          </cell>
          <cell r="WX7">
            <v>594</v>
          </cell>
          <cell r="WY7">
            <v>757</v>
          </cell>
          <cell r="WZ7">
            <v>517</v>
          </cell>
          <cell r="XA7">
            <v>823</v>
          </cell>
          <cell r="XB7">
            <v>715</v>
          </cell>
          <cell r="XC7">
            <v>915</v>
          </cell>
          <cell r="XD7">
            <v>533</v>
          </cell>
          <cell r="XE7">
            <v>649</v>
          </cell>
          <cell r="XF7">
            <v>746</v>
          </cell>
          <cell r="XG7">
            <v>911</v>
          </cell>
          <cell r="XH7">
            <v>771</v>
          </cell>
          <cell r="XI7">
            <v>830</v>
          </cell>
          <cell r="XJ7">
            <v>764</v>
          </cell>
          <cell r="XK7">
            <v>1997</v>
          </cell>
          <cell r="XL7">
            <v>877</v>
          </cell>
          <cell r="XM7">
            <v>906</v>
          </cell>
          <cell r="XN7">
            <v>904</v>
          </cell>
          <cell r="XO7">
            <v>889</v>
          </cell>
          <cell r="XP7">
            <v>871</v>
          </cell>
          <cell r="XQ7">
            <v>822</v>
          </cell>
          <cell r="XR7">
            <v>1088</v>
          </cell>
          <cell r="XS7">
            <v>915</v>
          </cell>
          <cell r="XT7">
            <v>953</v>
          </cell>
          <cell r="XU7">
            <v>960</v>
          </cell>
          <cell r="XV7">
            <v>954</v>
          </cell>
          <cell r="XW7">
            <v>778</v>
          </cell>
          <cell r="XX7">
            <v>965</v>
          </cell>
          <cell r="XY7">
            <v>963</v>
          </cell>
          <cell r="XZ7">
            <v>1018</v>
          </cell>
          <cell r="YA7">
            <v>1044</v>
          </cell>
          <cell r="YB7">
            <v>957</v>
          </cell>
          <cell r="YC7">
            <v>824</v>
          </cell>
          <cell r="YD7">
            <v>816</v>
          </cell>
          <cell r="YE7">
            <v>696</v>
          </cell>
          <cell r="YF7">
            <v>765</v>
          </cell>
          <cell r="YG7">
            <v>633</v>
          </cell>
          <cell r="YH7">
            <v>744</v>
          </cell>
          <cell r="YI7">
            <v>696</v>
          </cell>
          <cell r="YJ7">
            <v>905</v>
          </cell>
          <cell r="YK7">
            <v>753</v>
          </cell>
          <cell r="YL7">
            <v>803</v>
          </cell>
          <cell r="YM7">
            <v>828</v>
          </cell>
          <cell r="YN7">
            <v>591</v>
          </cell>
          <cell r="YO7">
            <v>801</v>
          </cell>
          <cell r="YP7">
            <v>755</v>
          </cell>
          <cell r="YQ7">
            <v>901</v>
          </cell>
          <cell r="YR7">
            <v>966</v>
          </cell>
          <cell r="YS7">
            <v>813</v>
          </cell>
          <cell r="YT7">
            <v>651</v>
          </cell>
          <cell r="YU7">
            <v>834</v>
          </cell>
          <cell r="YV7">
            <v>643</v>
          </cell>
          <cell r="YW7">
            <v>872</v>
          </cell>
          <cell r="YX7">
            <v>828</v>
          </cell>
          <cell r="YY7">
            <v>793</v>
          </cell>
          <cell r="YZ7">
            <v>735</v>
          </cell>
          <cell r="ZA7">
            <v>673</v>
          </cell>
          <cell r="ZB7">
            <v>738</v>
          </cell>
          <cell r="ZC7">
            <v>886</v>
          </cell>
          <cell r="ZD7">
            <v>796</v>
          </cell>
          <cell r="ZE7">
            <v>1074</v>
          </cell>
          <cell r="ZF7">
            <v>834</v>
          </cell>
          <cell r="ZG7">
            <v>943</v>
          </cell>
          <cell r="ZH7">
            <v>650</v>
          </cell>
          <cell r="ZI7">
            <v>661</v>
          </cell>
          <cell r="ZJ7">
            <v>596</v>
          </cell>
          <cell r="ZK7">
            <v>808</v>
          </cell>
          <cell r="ZL7">
            <v>769</v>
          </cell>
          <cell r="ZM7">
            <v>696</v>
          </cell>
          <cell r="ZN7">
            <v>787</v>
          </cell>
          <cell r="ZO7">
            <v>624</v>
          </cell>
          <cell r="ZP7">
            <v>852</v>
          </cell>
          <cell r="ZQ7">
            <v>761</v>
          </cell>
          <cell r="ZR7">
            <v>878</v>
          </cell>
          <cell r="ZS7">
            <v>884</v>
          </cell>
          <cell r="ZT7">
            <v>967</v>
          </cell>
          <cell r="ZU7">
            <v>874</v>
          </cell>
          <cell r="ZV7">
            <v>777</v>
          </cell>
          <cell r="ZW7">
            <v>759</v>
          </cell>
          <cell r="ZX7">
            <v>780</v>
          </cell>
          <cell r="ZY7">
            <v>644</v>
          </cell>
          <cell r="ZZ7">
            <v>980</v>
          </cell>
          <cell r="AAA7">
            <v>862</v>
          </cell>
        </row>
        <row r="8">
          <cell r="A8" t="str">
            <v>Turno Tarde</v>
          </cell>
          <cell r="BK8">
            <v>2721</v>
          </cell>
          <cell r="BL8">
            <v>3783</v>
          </cell>
          <cell r="BM8">
            <v>3993</v>
          </cell>
          <cell r="BN8">
            <v>3970</v>
          </cell>
          <cell r="BO8">
            <v>3581</v>
          </cell>
          <cell r="BP8">
            <v>3466</v>
          </cell>
          <cell r="BQ8">
            <v>2785</v>
          </cell>
          <cell r="BR8">
            <v>2462</v>
          </cell>
          <cell r="BS8">
            <v>3419</v>
          </cell>
          <cell r="BT8">
            <v>3316</v>
          </cell>
          <cell r="BU8">
            <v>3126</v>
          </cell>
          <cell r="BV8">
            <v>3333</v>
          </cell>
          <cell r="BW8">
            <v>3184</v>
          </cell>
          <cell r="BX8">
            <v>2728</v>
          </cell>
          <cell r="BY8">
            <v>2487</v>
          </cell>
          <cell r="BZ8">
            <v>3107</v>
          </cell>
          <cell r="CA8">
            <v>2975</v>
          </cell>
          <cell r="CB8">
            <v>3212</v>
          </cell>
          <cell r="CC8">
            <v>3865</v>
          </cell>
          <cell r="CD8">
            <v>3284</v>
          </cell>
          <cell r="CE8">
            <v>2727</v>
          </cell>
          <cell r="CF8">
            <v>2224</v>
          </cell>
          <cell r="CG8">
            <v>3392</v>
          </cell>
          <cell r="CH8">
            <v>3336</v>
          </cell>
          <cell r="CI8">
            <v>2970</v>
          </cell>
          <cell r="CJ8">
            <v>3233</v>
          </cell>
          <cell r="CK8">
            <v>3286</v>
          </cell>
          <cell r="CL8">
            <v>2480</v>
          </cell>
          <cell r="CM8">
            <v>2339</v>
          </cell>
          <cell r="CN8">
            <v>3299</v>
          </cell>
          <cell r="CO8">
            <v>3135</v>
          </cell>
          <cell r="CP8">
            <v>3253</v>
          </cell>
          <cell r="CQ8">
            <v>3725</v>
          </cell>
          <cell r="CR8">
            <v>3238</v>
          </cell>
          <cell r="CS8">
            <v>2481</v>
          </cell>
          <cell r="CT8">
            <v>2255</v>
          </cell>
          <cell r="CU8">
            <v>3410</v>
          </cell>
          <cell r="CV8">
            <v>3310</v>
          </cell>
          <cell r="CW8">
            <v>3285</v>
          </cell>
          <cell r="CX8">
            <v>3148</v>
          </cell>
          <cell r="CY8">
            <v>3287</v>
          </cell>
          <cell r="CZ8">
            <v>2699</v>
          </cell>
          <cell r="DA8">
            <v>2497</v>
          </cell>
          <cell r="DB8">
            <v>3457</v>
          </cell>
          <cell r="DC8">
            <v>3252</v>
          </cell>
          <cell r="DD8">
            <v>2882</v>
          </cell>
          <cell r="DE8">
            <v>2803</v>
          </cell>
          <cell r="DF8">
            <v>3320</v>
          </cell>
          <cell r="DG8">
            <v>2327</v>
          </cell>
          <cell r="DH8">
            <v>1873</v>
          </cell>
          <cell r="DI8">
            <v>3172</v>
          </cell>
          <cell r="DJ8">
            <v>2966</v>
          </cell>
          <cell r="DK8">
            <v>2825</v>
          </cell>
          <cell r="DL8">
            <v>1362</v>
          </cell>
          <cell r="DM8">
            <v>2908</v>
          </cell>
          <cell r="DN8">
            <v>2160</v>
          </cell>
          <cell r="DO8">
            <v>2440</v>
          </cell>
          <cell r="DP8">
            <v>3328</v>
          </cell>
          <cell r="DQ8">
            <v>3343</v>
          </cell>
          <cell r="DR8">
            <v>2858</v>
          </cell>
          <cell r="DS8">
            <v>3055</v>
          </cell>
          <cell r="DT8">
            <v>3185</v>
          </cell>
          <cell r="DU8">
            <v>2552</v>
          </cell>
          <cell r="DV8">
            <v>2027</v>
          </cell>
          <cell r="DW8">
            <v>3088</v>
          </cell>
          <cell r="DX8">
            <v>3180</v>
          </cell>
          <cell r="DY8">
            <v>2870</v>
          </cell>
          <cell r="DZ8">
            <v>2915</v>
          </cell>
          <cell r="EA8">
            <v>3136</v>
          </cell>
          <cell r="EB8">
            <v>2288</v>
          </cell>
          <cell r="EC8">
            <v>2158</v>
          </cell>
          <cell r="ED8">
            <v>2843</v>
          </cell>
          <cell r="EE8">
            <v>2382</v>
          </cell>
          <cell r="EF8">
            <v>2718</v>
          </cell>
          <cell r="EG8">
            <v>2563</v>
          </cell>
          <cell r="EH8">
            <v>3007</v>
          </cell>
          <cell r="EI8">
            <v>2245</v>
          </cell>
          <cell r="EJ8">
            <v>1838</v>
          </cell>
          <cell r="EK8">
            <v>2023</v>
          </cell>
          <cell r="EL8">
            <v>2397</v>
          </cell>
          <cell r="EM8">
            <v>2522</v>
          </cell>
          <cell r="EN8">
            <v>2427</v>
          </cell>
          <cell r="EO8">
            <v>2336</v>
          </cell>
          <cell r="EP8">
            <v>1986</v>
          </cell>
          <cell r="EQ8">
            <v>1850</v>
          </cell>
          <cell r="ER8">
            <v>2591</v>
          </cell>
          <cell r="ES8">
            <v>2198</v>
          </cell>
          <cell r="ET8">
            <v>2088</v>
          </cell>
          <cell r="EU8">
            <v>2304</v>
          </cell>
          <cell r="EV8">
            <v>1950</v>
          </cell>
          <cell r="EW8">
            <v>1986</v>
          </cell>
          <cell r="EX8">
            <v>1852</v>
          </cell>
          <cell r="EY8">
            <v>2431</v>
          </cell>
          <cell r="EZ8">
            <v>2413</v>
          </cell>
          <cell r="FA8">
            <v>2558</v>
          </cell>
          <cell r="FB8">
            <v>2287</v>
          </cell>
          <cell r="FC8">
            <v>2574</v>
          </cell>
          <cell r="FD8">
            <v>2187</v>
          </cell>
          <cell r="FE8">
            <v>1865</v>
          </cell>
          <cell r="FF8">
            <v>2568</v>
          </cell>
          <cell r="FG8">
            <v>2483</v>
          </cell>
          <cell r="FH8">
            <v>2665</v>
          </cell>
          <cell r="FI8">
            <v>2348</v>
          </cell>
          <cell r="FJ8">
            <v>2301</v>
          </cell>
          <cell r="FK8">
            <v>1951</v>
          </cell>
          <cell r="FL8">
            <v>1856</v>
          </cell>
          <cell r="FM8">
            <v>2597</v>
          </cell>
          <cell r="FN8">
            <v>2250</v>
          </cell>
          <cell r="FO8">
            <v>2287</v>
          </cell>
          <cell r="FP8">
            <v>2393</v>
          </cell>
          <cell r="FQ8">
            <v>2190</v>
          </cell>
          <cell r="FR8">
            <v>2366</v>
          </cell>
          <cell r="FS8">
            <v>2035</v>
          </cell>
          <cell r="FT8">
            <v>2600</v>
          </cell>
          <cell r="FU8">
            <v>2232</v>
          </cell>
          <cell r="FV8">
            <v>2533</v>
          </cell>
          <cell r="FW8">
            <v>2381</v>
          </cell>
          <cell r="FX8">
            <v>2420</v>
          </cell>
          <cell r="FY8">
            <v>2027</v>
          </cell>
          <cell r="FZ8">
            <v>1771</v>
          </cell>
          <cell r="GA8">
            <v>1950</v>
          </cell>
          <cell r="GB8">
            <v>2126</v>
          </cell>
          <cell r="GC8">
            <v>2092</v>
          </cell>
          <cell r="GD8">
            <v>2110</v>
          </cell>
          <cell r="GE8">
            <v>2261</v>
          </cell>
          <cell r="GF8">
            <v>1883</v>
          </cell>
          <cell r="GG8">
            <v>1755</v>
          </cell>
          <cell r="GH8">
            <v>2075</v>
          </cell>
          <cell r="GI8">
            <v>2168</v>
          </cell>
          <cell r="GJ8">
            <v>1979</v>
          </cell>
          <cell r="GK8">
            <v>2231</v>
          </cell>
          <cell r="GL8">
            <v>2543</v>
          </cell>
          <cell r="GM8">
            <v>1727</v>
          </cell>
          <cell r="GN8">
            <v>1809</v>
          </cell>
          <cell r="GO8">
            <v>2504</v>
          </cell>
          <cell r="GP8">
            <v>2134</v>
          </cell>
          <cell r="GQ8">
            <v>1663</v>
          </cell>
          <cell r="GR8">
            <v>1859</v>
          </cell>
          <cell r="GS8">
            <v>1871</v>
          </cell>
          <cell r="GT8">
            <v>1583</v>
          </cell>
          <cell r="GU8">
            <v>1569</v>
          </cell>
          <cell r="GV8">
            <v>1904</v>
          </cell>
          <cell r="GW8">
            <v>2071</v>
          </cell>
          <cell r="GX8">
            <v>1679</v>
          </cell>
          <cell r="GY8">
            <v>1979</v>
          </cell>
          <cell r="GZ8">
            <v>2051</v>
          </cell>
          <cell r="HA8">
            <v>1579</v>
          </cell>
          <cell r="HB8">
            <v>1627</v>
          </cell>
          <cell r="HC8">
            <v>1965</v>
          </cell>
          <cell r="HD8">
            <v>2136</v>
          </cell>
          <cell r="HE8">
            <v>1772</v>
          </cell>
          <cell r="HF8">
            <v>2044</v>
          </cell>
          <cell r="HG8">
            <v>2216</v>
          </cell>
          <cell r="HH8">
            <v>1690</v>
          </cell>
          <cell r="HI8">
            <v>1397</v>
          </cell>
          <cell r="HJ8">
            <v>1995</v>
          </cell>
          <cell r="HK8">
            <v>1689</v>
          </cell>
          <cell r="HL8">
            <v>1740</v>
          </cell>
          <cell r="HM8">
            <v>1693</v>
          </cell>
          <cell r="HN8">
            <v>1666</v>
          </cell>
          <cell r="HO8">
            <v>1404</v>
          </cell>
          <cell r="HP8">
            <v>1260</v>
          </cell>
          <cell r="HQ8">
            <v>1697</v>
          </cell>
          <cell r="HR8">
            <v>1678</v>
          </cell>
          <cell r="HS8">
            <v>1617</v>
          </cell>
          <cell r="HT8">
            <v>1838</v>
          </cell>
          <cell r="HU8">
            <v>1706</v>
          </cell>
          <cell r="HV8">
            <v>1428</v>
          </cell>
          <cell r="HW8">
            <v>1464</v>
          </cell>
          <cell r="HX8">
            <v>1825</v>
          </cell>
          <cell r="HY8">
            <v>1686</v>
          </cell>
          <cell r="HZ8">
            <v>1725</v>
          </cell>
          <cell r="IA8">
            <v>1627</v>
          </cell>
          <cell r="IB8">
            <v>1890</v>
          </cell>
          <cell r="IC8">
            <v>1539</v>
          </cell>
          <cell r="ID8">
            <v>1479</v>
          </cell>
          <cell r="IE8">
            <v>2330</v>
          </cell>
          <cell r="IF8">
            <v>2202</v>
          </cell>
          <cell r="IG8">
            <v>1938</v>
          </cell>
          <cell r="IH8">
            <v>1849</v>
          </cell>
          <cell r="II8">
            <v>1999</v>
          </cell>
          <cell r="IJ8">
            <v>1711</v>
          </cell>
          <cell r="IK8">
            <v>1636</v>
          </cell>
          <cell r="IL8">
            <v>1971</v>
          </cell>
          <cell r="IM8">
            <v>1744</v>
          </cell>
          <cell r="IN8">
            <v>1951</v>
          </cell>
          <cell r="IO8">
            <v>2110</v>
          </cell>
          <cell r="IP8">
            <v>1603</v>
          </cell>
          <cell r="IQ8">
            <v>1440</v>
          </cell>
          <cell r="IR8">
            <v>1602</v>
          </cell>
          <cell r="IS8">
            <v>2076</v>
          </cell>
          <cell r="IT8">
            <v>1792</v>
          </cell>
          <cell r="IU8">
            <v>1692</v>
          </cell>
          <cell r="IV8">
            <v>1786</v>
          </cell>
          <cell r="IW8">
            <v>2022</v>
          </cell>
          <cell r="IX8">
            <v>1544</v>
          </cell>
          <cell r="IY8">
            <v>1573</v>
          </cell>
          <cell r="IZ8">
            <v>1948</v>
          </cell>
          <cell r="JA8">
            <v>1984</v>
          </cell>
          <cell r="JB8">
            <v>2094</v>
          </cell>
          <cell r="JC8">
            <v>1939</v>
          </cell>
          <cell r="JD8">
            <v>1829</v>
          </cell>
          <cell r="JE8">
            <v>1664</v>
          </cell>
          <cell r="JF8">
            <v>1557</v>
          </cell>
          <cell r="JG8">
            <v>2420</v>
          </cell>
          <cell r="JH8">
            <v>2051</v>
          </cell>
          <cell r="JI8">
            <v>1980</v>
          </cell>
          <cell r="JJ8">
            <v>2036</v>
          </cell>
          <cell r="JK8">
            <v>2369</v>
          </cell>
          <cell r="JL8">
            <v>1626</v>
          </cell>
          <cell r="JM8">
            <v>1755</v>
          </cell>
          <cell r="JN8">
            <v>2229</v>
          </cell>
          <cell r="JO8">
            <v>2144</v>
          </cell>
          <cell r="JP8">
            <v>2130</v>
          </cell>
          <cell r="JQ8">
            <v>2042</v>
          </cell>
          <cell r="JR8">
            <v>2106</v>
          </cell>
          <cell r="JS8">
            <v>1718</v>
          </cell>
          <cell r="JT8">
            <v>1782</v>
          </cell>
          <cell r="JU8">
            <v>2396</v>
          </cell>
          <cell r="JV8">
            <v>2297</v>
          </cell>
          <cell r="JW8">
            <v>2389</v>
          </cell>
          <cell r="JX8">
            <v>2327</v>
          </cell>
          <cell r="JY8">
            <v>2108</v>
          </cell>
          <cell r="JZ8">
            <v>1697</v>
          </cell>
          <cell r="KA8">
            <v>1481</v>
          </cell>
          <cell r="KB8">
            <v>2329</v>
          </cell>
          <cell r="KC8">
            <v>2060</v>
          </cell>
          <cell r="KD8">
            <v>1908</v>
          </cell>
          <cell r="KE8">
            <v>1999</v>
          </cell>
          <cell r="KF8">
            <v>1855</v>
          </cell>
          <cell r="KG8">
            <v>1708</v>
          </cell>
          <cell r="KH8">
            <v>1682</v>
          </cell>
          <cell r="KI8">
            <v>2249</v>
          </cell>
          <cell r="KJ8">
            <v>2222</v>
          </cell>
          <cell r="KK8">
            <v>2076</v>
          </cell>
          <cell r="KL8">
            <v>2024</v>
          </cell>
          <cell r="KM8">
            <v>2182</v>
          </cell>
          <cell r="KN8">
            <v>1812</v>
          </cell>
          <cell r="KO8">
            <v>1573</v>
          </cell>
          <cell r="KP8">
            <v>2089</v>
          </cell>
          <cell r="KQ8">
            <v>2059</v>
          </cell>
          <cell r="KR8">
            <v>1775</v>
          </cell>
          <cell r="KS8">
            <v>2178</v>
          </cell>
          <cell r="KT8">
            <v>2073</v>
          </cell>
          <cell r="KU8">
            <v>1767</v>
          </cell>
          <cell r="KV8">
            <v>1569</v>
          </cell>
          <cell r="KW8">
            <v>2095</v>
          </cell>
          <cell r="KX8">
            <v>1983</v>
          </cell>
          <cell r="KY8">
            <v>1917</v>
          </cell>
          <cell r="KZ8">
            <v>2054</v>
          </cell>
          <cell r="LA8">
            <v>1883</v>
          </cell>
          <cell r="LB8">
            <v>1505</v>
          </cell>
          <cell r="LC8">
            <v>1607</v>
          </cell>
          <cell r="LD8">
            <v>2054</v>
          </cell>
          <cell r="LE8">
            <v>2104</v>
          </cell>
          <cell r="LF8">
            <v>1627</v>
          </cell>
          <cell r="LG8">
            <v>1566</v>
          </cell>
          <cell r="LH8">
            <v>1887</v>
          </cell>
          <cell r="LI8">
            <v>1694</v>
          </cell>
          <cell r="LJ8">
            <v>1433</v>
          </cell>
          <cell r="LK8">
            <v>1856</v>
          </cell>
          <cell r="LL8">
            <v>1846</v>
          </cell>
          <cell r="LM8">
            <v>1753</v>
          </cell>
          <cell r="LN8">
            <v>1607</v>
          </cell>
          <cell r="LO8">
            <v>1844</v>
          </cell>
          <cell r="LP8">
            <v>1633</v>
          </cell>
          <cell r="LQ8">
            <v>1515</v>
          </cell>
          <cell r="LR8">
            <v>1877</v>
          </cell>
          <cell r="LS8">
            <v>1743</v>
          </cell>
          <cell r="LT8">
            <v>1789</v>
          </cell>
          <cell r="LU8">
            <v>2014</v>
          </cell>
          <cell r="LV8">
            <v>1671</v>
          </cell>
          <cell r="LW8">
            <v>1692</v>
          </cell>
          <cell r="LX8">
            <v>1491</v>
          </cell>
          <cell r="LY8">
            <v>1800</v>
          </cell>
          <cell r="LZ8">
            <v>1699</v>
          </cell>
          <cell r="MA8">
            <v>1861</v>
          </cell>
          <cell r="MB8">
            <v>1562</v>
          </cell>
          <cell r="MC8">
            <v>1787</v>
          </cell>
          <cell r="MD8">
            <v>1849</v>
          </cell>
          <cell r="ME8">
            <v>1448</v>
          </cell>
          <cell r="MF8">
            <v>1959</v>
          </cell>
          <cell r="MG8">
            <v>1795</v>
          </cell>
          <cell r="MH8">
            <v>1794</v>
          </cell>
          <cell r="MI8">
            <v>1790</v>
          </cell>
          <cell r="MJ8">
            <v>1657</v>
          </cell>
          <cell r="MK8">
            <v>1709</v>
          </cell>
          <cell r="ML8">
            <v>1581</v>
          </cell>
          <cell r="MM8">
            <v>1849</v>
          </cell>
          <cell r="MN8">
            <v>2073</v>
          </cell>
          <cell r="MO8">
            <v>1806</v>
          </cell>
          <cell r="MP8">
            <v>1618</v>
          </cell>
          <cell r="MQ8">
            <v>2098</v>
          </cell>
          <cell r="MR8">
            <v>1540</v>
          </cell>
          <cell r="MS8">
            <v>1379</v>
          </cell>
          <cell r="MT8">
            <v>1958</v>
          </cell>
          <cell r="MU8">
            <v>2069</v>
          </cell>
          <cell r="MV8">
            <v>1979</v>
          </cell>
          <cell r="MW8">
            <v>2018</v>
          </cell>
          <cell r="MX8">
            <v>1860</v>
          </cell>
          <cell r="MY8">
            <v>1728</v>
          </cell>
          <cell r="MZ8">
            <v>1662</v>
          </cell>
          <cell r="NA8">
            <v>2144</v>
          </cell>
          <cell r="NB8">
            <v>1877</v>
          </cell>
          <cell r="NC8">
            <v>1647</v>
          </cell>
          <cell r="ND8">
            <v>1935</v>
          </cell>
          <cell r="NE8">
            <v>1914</v>
          </cell>
          <cell r="NF8">
            <v>1451</v>
          </cell>
          <cell r="NG8">
            <v>1459</v>
          </cell>
          <cell r="NH8">
            <v>1654</v>
          </cell>
          <cell r="NI8">
            <v>1765</v>
          </cell>
          <cell r="NJ8">
            <v>1919</v>
          </cell>
          <cell r="NK8">
            <v>1693</v>
          </cell>
          <cell r="NL8">
            <v>1834</v>
          </cell>
          <cell r="NM8">
            <v>1659</v>
          </cell>
          <cell r="NN8">
            <v>1513</v>
          </cell>
          <cell r="NO8">
            <v>1754</v>
          </cell>
          <cell r="NP8">
            <v>1901</v>
          </cell>
          <cell r="NQ8">
            <v>1769</v>
          </cell>
          <cell r="NR8">
            <v>1729</v>
          </cell>
          <cell r="NS8">
            <v>1780</v>
          </cell>
          <cell r="NT8">
            <v>1525</v>
          </cell>
          <cell r="NU8">
            <v>1604</v>
          </cell>
          <cell r="NV8">
            <v>1824</v>
          </cell>
          <cell r="NW8">
            <v>2157</v>
          </cell>
          <cell r="NX8">
            <v>2105</v>
          </cell>
          <cell r="NY8">
            <v>1779</v>
          </cell>
          <cell r="NZ8">
            <v>2152</v>
          </cell>
          <cell r="OA8">
            <v>1870</v>
          </cell>
          <cell r="OB8">
            <v>2154</v>
          </cell>
          <cell r="OC8">
            <v>2089</v>
          </cell>
          <cell r="OD8">
            <v>2092</v>
          </cell>
          <cell r="OE8">
            <v>1980</v>
          </cell>
          <cell r="OF8">
            <v>2114</v>
          </cell>
          <cell r="OG8">
            <v>1889</v>
          </cell>
          <cell r="OH8">
            <v>1939</v>
          </cell>
          <cell r="OI8">
            <v>1670</v>
          </cell>
          <cell r="OJ8">
            <v>2282</v>
          </cell>
          <cell r="OK8">
            <v>2167</v>
          </cell>
          <cell r="OL8">
            <v>742</v>
          </cell>
          <cell r="OM8">
            <v>2114</v>
          </cell>
          <cell r="ON8">
            <v>2102</v>
          </cell>
          <cell r="OO8">
            <v>1890</v>
          </cell>
          <cell r="OP8">
            <v>2008</v>
          </cell>
          <cell r="OQ8">
            <v>2251</v>
          </cell>
          <cell r="OR8">
            <v>2061</v>
          </cell>
          <cell r="OS8">
            <v>2255</v>
          </cell>
          <cell r="OT8">
            <v>2027</v>
          </cell>
          <cell r="OU8">
            <v>2073</v>
          </cell>
          <cell r="OV8">
            <v>1705</v>
          </cell>
          <cell r="OW8">
            <v>1646</v>
          </cell>
          <cell r="OX8">
            <v>2140</v>
          </cell>
          <cell r="OY8">
            <v>2090</v>
          </cell>
          <cell r="OZ8">
            <v>2101</v>
          </cell>
          <cell r="PA8">
            <v>2079</v>
          </cell>
          <cell r="PB8">
            <v>2096</v>
          </cell>
          <cell r="PC8">
            <v>1969</v>
          </cell>
          <cell r="PD8">
            <v>2029</v>
          </cell>
          <cell r="PE8">
            <v>1821</v>
          </cell>
          <cell r="PF8">
            <v>2277</v>
          </cell>
          <cell r="PG8">
            <v>2212</v>
          </cell>
          <cell r="PH8">
            <v>2191</v>
          </cell>
          <cell r="PI8">
            <v>2202</v>
          </cell>
          <cell r="PJ8">
            <v>1813</v>
          </cell>
          <cell r="PK8">
            <v>1538</v>
          </cell>
          <cell r="PL8">
            <v>782606</v>
          </cell>
          <cell r="PM8">
            <v>0.41288621394791319</v>
          </cell>
          <cell r="PN8">
            <v>2144.1260273972603</v>
          </cell>
          <cell r="PO8">
            <v>1653</v>
          </cell>
          <cell r="PP8">
            <v>2080</v>
          </cell>
          <cell r="PQ8">
            <v>1897</v>
          </cell>
          <cell r="PR8">
            <v>2124</v>
          </cell>
          <cell r="PS8">
            <v>1736</v>
          </cell>
          <cell r="PT8">
            <v>1569</v>
          </cell>
          <cell r="PU8">
            <v>1549</v>
          </cell>
          <cell r="PV8">
            <v>2117</v>
          </cell>
          <cell r="PW8">
            <v>1428</v>
          </cell>
          <cell r="PX8">
            <v>2041</v>
          </cell>
          <cell r="PY8">
            <v>1962</v>
          </cell>
          <cell r="PZ8">
            <v>1957</v>
          </cell>
          <cell r="QA8">
            <v>1651</v>
          </cell>
          <cell r="QB8">
            <v>1319</v>
          </cell>
          <cell r="QC8">
            <v>1821</v>
          </cell>
          <cell r="QD8">
            <v>2152</v>
          </cell>
          <cell r="QE8">
            <v>1985</v>
          </cell>
          <cell r="QF8">
            <v>2059</v>
          </cell>
          <cell r="QG8">
            <v>2073</v>
          </cell>
          <cell r="QH8">
            <v>1903</v>
          </cell>
          <cell r="QI8">
            <v>1661</v>
          </cell>
          <cell r="QJ8">
            <v>1995</v>
          </cell>
          <cell r="QK8">
            <v>2069</v>
          </cell>
          <cell r="QL8">
            <v>2042</v>
          </cell>
          <cell r="QM8">
            <v>1981</v>
          </cell>
          <cell r="QN8">
            <v>2031</v>
          </cell>
          <cell r="QO8">
            <v>2026</v>
          </cell>
          <cell r="QP8">
            <v>1491</v>
          </cell>
          <cell r="QQ8">
            <v>1491</v>
          </cell>
          <cell r="QR8">
            <v>1848</v>
          </cell>
          <cell r="QS8">
            <v>1955</v>
          </cell>
          <cell r="QT8">
            <v>1935</v>
          </cell>
          <cell r="QU8">
            <v>2049</v>
          </cell>
          <cell r="QV8">
            <v>1574</v>
          </cell>
          <cell r="QW8">
            <v>1498</v>
          </cell>
          <cell r="QX8">
            <v>2002</v>
          </cell>
          <cell r="QY8">
            <v>1852</v>
          </cell>
          <cell r="QZ8">
            <v>2142</v>
          </cell>
          <cell r="RA8">
            <v>1827</v>
          </cell>
          <cell r="RB8">
            <v>2000</v>
          </cell>
          <cell r="RC8">
            <v>1495</v>
          </cell>
          <cell r="RD8">
            <v>1385</v>
          </cell>
          <cell r="RE8">
            <v>2055</v>
          </cell>
          <cell r="RF8">
            <v>1909</v>
          </cell>
          <cell r="RG8">
            <v>2149</v>
          </cell>
          <cell r="RH8">
            <v>1966</v>
          </cell>
          <cell r="RI8">
            <v>2330</v>
          </cell>
          <cell r="RJ8">
            <v>1601</v>
          </cell>
          <cell r="RK8">
            <v>1389</v>
          </cell>
          <cell r="RL8">
            <v>2220</v>
          </cell>
          <cell r="RM8">
            <v>2119</v>
          </cell>
          <cell r="RN8">
            <v>1846</v>
          </cell>
          <cell r="RO8">
            <v>1686</v>
          </cell>
          <cell r="RP8">
            <v>1937</v>
          </cell>
          <cell r="RQ8">
            <v>1577</v>
          </cell>
          <cell r="RR8">
            <v>1616</v>
          </cell>
          <cell r="RS8">
            <v>2144</v>
          </cell>
          <cell r="RT8">
            <v>1963</v>
          </cell>
          <cell r="RU8">
            <v>364</v>
          </cell>
          <cell r="RV8">
            <v>1843</v>
          </cell>
          <cell r="RW8">
            <v>2204</v>
          </cell>
          <cell r="RX8">
            <v>1676</v>
          </cell>
          <cell r="RY8">
            <v>1665</v>
          </cell>
          <cell r="RZ8">
            <v>2183</v>
          </cell>
          <cell r="SA8">
            <v>1710</v>
          </cell>
          <cell r="SB8">
            <v>1977</v>
          </cell>
          <cell r="SC8">
            <v>1801</v>
          </cell>
          <cell r="SD8">
            <v>1954</v>
          </cell>
          <cell r="SE8">
            <v>1586</v>
          </cell>
          <cell r="SF8">
            <v>1415</v>
          </cell>
          <cell r="SG8">
            <v>1658</v>
          </cell>
          <cell r="SH8">
            <v>1513</v>
          </cell>
          <cell r="SI8">
            <v>1696</v>
          </cell>
          <cell r="SJ8">
            <v>1667</v>
          </cell>
          <cell r="SK8">
            <v>1637</v>
          </cell>
          <cell r="SL8">
            <v>1681</v>
          </cell>
          <cell r="SM8">
            <v>1371</v>
          </cell>
          <cell r="SN8">
            <v>1670</v>
          </cell>
          <cell r="SO8">
            <v>1698</v>
          </cell>
          <cell r="SP8">
            <v>1593</v>
          </cell>
          <cell r="SQ8">
            <v>1649</v>
          </cell>
          <cell r="SR8">
            <v>1800</v>
          </cell>
          <cell r="SS8">
            <v>1560</v>
          </cell>
          <cell r="ST8">
            <v>1579</v>
          </cell>
          <cell r="SU8">
            <v>1687</v>
          </cell>
          <cell r="SV8">
            <v>1967</v>
          </cell>
          <cell r="SW8">
            <v>1492</v>
          </cell>
          <cell r="SX8">
            <v>1584</v>
          </cell>
          <cell r="SY8">
            <v>1487</v>
          </cell>
          <cell r="SZ8">
            <v>1441</v>
          </cell>
          <cell r="TA8">
            <v>1386</v>
          </cell>
          <cell r="TB8">
            <v>1558</v>
          </cell>
          <cell r="TC8">
            <v>1653</v>
          </cell>
          <cell r="TD8">
            <v>1549</v>
          </cell>
          <cell r="TE8">
            <v>1716</v>
          </cell>
          <cell r="TF8">
            <v>1602</v>
          </cell>
          <cell r="TG8">
            <v>1789</v>
          </cell>
          <cell r="TH8">
            <v>1517</v>
          </cell>
          <cell r="TI8">
            <v>1456</v>
          </cell>
          <cell r="TJ8">
            <v>1653</v>
          </cell>
          <cell r="TK8">
            <v>1574</v>
          </cell>
          <cell r="TL8">
            <v>1498</v>
          </cell>
          <cell r="TM8">
            <v>1362</v>
          </cell>
          <cell r="TN8">
            <v>1446</v>
          </cell>
          <cell r="TO8">
            <v>1741</v>
          </cell>
          <cell r="TP8">
            <v>1418</v>
          </cell>
          <cell r="TQ8">
            <v>1412</v>
          </cell>
          <cell r="TR8">
            <v>1823</v>
          </cell>
          <cell r="TS8">
            <v>1797</v>
          </cell>
          <cell r="TT8">
            <v>1750</v>
          </cell>
          <cell r="TU8">
            <v>1430</v>
          </cell>
          <cell r="TV8">
            <v>1562</v>
          </cell>
          <cell r="TW8">
            <v>1695</v>
          </cell>
          <cell r="TX8">
            <v>1639</v>
          </cell>
          <cell r="TY8">
            <v>1620</v>
          </cell>
          <cell r="TZ8">
            <v>1648</v>
          </cell>
          <cell r="UA8">
            <v>1605</v>
          </cell>
          <cell r="UB8">
            <v>1738</v>
          </cell>
          <cell r="UC8">
            <v>1593</v>
          </cell>
          <cell r="UD8">
            <v>1705</v>
          </cell>
          <cell r="UE8">
            <v>1507</v>
          </cell>
          <cell r="UF8">
            <v>1714</v>
          </cell>
          <cell r="UG8">
            <v>1697</v>
          </cell>
          <cell r="UH8">
            <v>1740</v>
          </cell>
          <cell r="UI8">
            <v>1669</v>
          </cell>
          <cell r="UJ8">
            <v>1570</v>
          </cell>
          <cell r="UK8">
            <v>1595</v>
          </cell>
          <cell r="UL8">
            <v>1608</v>
          </cell>
          <cell r="UM8">
            <v>1550</v>
          </cell>
          <cell r="UN8">
            <v>1408</v>
          </cell>
          <cell r="UO8">
            <v>1308</v>
          </cell>
          <cell r="UP8">
            <v>1375</v>
          </cell>
          <cell r="UQ8">
            <v>1305</v>
          </cell>
          <cell r="UR8">
            <v>1417</v>
          </cell>
          <cell r="US8">
            <v>1431</v>
          </cell>
          <cell r="UT8">
            <v>1385</v>
          </cell>
          <cell r="UU8">
            <v>1331</v>
          </cell>
          <cell r="UV8">
            <v>1329</v>
          </cell>
          <cell r="UW8">
            <v>1429</v>
          </cell>
          <cell r="UX8">
            <v>1203</v>
          </cell>
          <cell r="UY8">
            <v>1555</v>
          </cell>
          <cell r="UZ8">
            <v>1340</v>
          </cell>
          <cell r="VA8">
            <v>1363</v>
          </cell>
          <cell r="VB8">
            <v>1209</v>
          </cell>
          <cell r="VC8">
            <v>2484</v>
          </cell>
          <cell r="VD8">
            <v>1279</v>
          </cell>
          <cell r="VE8">
            <v>1100</v>
          </cell>
          <cell r="VF8">
            <v>1271</v>
          </cell>
          <cell r="VG8">
            <v>1182</v>
          </cell>
          <cell r="VH8">
            <v>1274</v>
          </cell>
          <cell r="VI8">
            <v>1092</v>
          </cell>
          <cell r="VJ8">
            <v>1127</v>
          </cell>
          <cell r="VK8">
            <v>1016</v>
          </cell>
          <cell r="VL8">
            <v>1201</v>
          </cell>
          <cell r="VM8">
            <v>1161</v>
          </cell>
          <cell r="VN8">
            <v>1055</v>
          </cell>
          <cell r="VO8">
            <v>1107</v>
          </cell>
          <cell r="VP8">
            <v>1151</v>
          </cell>
          <cell r="VQ8">
            <v>1334</v>
          </cell>
          <cell r="VR8">
            <v>1230</v>
          </cell>
          <cell r="VS8">
            <v>1032</v>
          </cell>
          <cell r="VT8">
            <v>1162</v>
          </cell>
          <cell r="VU8">
            <v>1250</v>
          </cell>
          <cell r="VV8">
            <v>1077</v>
          </cell>
          <cell r="VW8">
            <v>1065</v>
          </cell>
          <cell r="VX8">
            <v>1260</v>
          </cell>
          <cell r="VY8">
            <v>1097</v>
          </cell>
          <cell r="VZ8">
            <v>849</v>
          </cell>
          <cell r="WA8">
            <v>1056</v>
          </cell>
          <cell r="WB8">
            <v>1183</v>
          </cell>
          <cell r="WC8">
            <v>1071</v>
          </cell>
          <cell r="WD8">
            <v>1010</v>
          </cell>
          <cell r="WE8">
            <v>1241</v>
          </cell>
          <cell r="WF8">
            <v>875</v>
          </cell>
          <cell r="WG8">
            <v>792</v>
          </cell>
          <cell r="WH8">
            <v>961</v>
          </cell>
          <cell r="WI8">
            <v>991</v>
          </cell>
          <cell r="WJ8">
            <v>969</v>
          </cell>
          <cell r="WK8">
            <v>1122</v>
          </cell>
          <cell r="WL8">
            <v>928</v>
          </cell>
          <cell r="WM8">
            <v>988</v>
          </cell>
          <cell r="WN8">
            <v>1103</v>
          </cell>
          <cell r="WO8">
            <v>1215</v>
          </cell>
          <cell r="WP8">
            <v>1152</v>
          </cell>
          <cell r="WQ8">
            <v>979</v>
          </cell>
          <cell r="WR8">
            <v>1117</v>
          </cell>
          <cell r="WS8">
            <v>1221</v>
          </cell>
          <cell r="WT8">
            <v>915</v>
          </cell>
          <cell r="WU8">
            <v>908</v>
          </cell>
          <cell r="WV8">
            <v>1069</v>
          </cell>
          <cell r="WW8">
            <v>1215</v>
          </cell>
          <cell r="WX8">
            <v>1053</v>
          </cell>
          <cell r="WY8">
            <v>1055</v>
          </cell>
          <cell r="WZ8">
            <v>811</v>
          </cell>
          <cell r="XA8">
            <v>938</v>
          </cell>
          <cell r="XB8">
            <v>848</v>
          </cell>
          <cell r="XC8">
            <v>1123</v>
          </cell>
          <cell r="XD8">
            <v>1003</v>
          </cell>
          <cell r="XE8">
            <v>956</v>
          </cell>
          <cell r="XF8">
            <v>951</v>
          </cell>
          <cell r="XG8">
            <v>1097</v>
          </cell>
          <cell r="XH8">
            <v>921</v>
          </cell>
          <cell r="XI8">
            <v>969</v>
          </cell>
          <cell r="XJ8">
            <v>1088</v>
          </cell>
          <cell r="XK8">
            <v>1390</v>
          </cell>
          <cell r="XL8">
            <v>1187</v>
          </cell>
          <cell r="XM8">
            <v>1010</v>
          </cell>
          <cell r="XN8">
            <v>1109</v>
          </cell>
          <cell r="XO8">
            <v>991</v>
          </cell>
          <cell r="XP8">
            <v>983</v>
          </cell>
          <cell r="XQ8">
            <v>1283</v>
          </cell>
          <cell r="XR8">
            <v>1282</v>
          </cell>
          <cell r="XS8">
            <v>1082</v>
          </cell>
          <cell r="XT8">
            <v>1143</v>
          </cell>
          <cell r="XU8">
            <v>1062</v>
          </cell>
          <cell r="XV8">
            <v>1252</v>
          </cell>
          <cell r="XW8">
            <v>887</v>
          </cell>
          <cell r="XX8">
            <v>1013</v>
          </cell>
          <cell r="XY8">
            <v>1076</v>
          </cell>
          <cell r="XZ8">
            <v>1269</v>
          </cell>
          <cell r="YA8">
            <v>1059</v>
          </cell>
          <cell r="YB8">
            <v>1033</v>
          </cell>
          <cell r="YC8">
            <v>815</v>
          </cell>
          <cell r="YD8">
            <v>920</v>
          </cell>
          <cell r="YE8">
            <v>1087</v>
          </cell>
          <cell r="YF8">
            <v>1021</v>
          </cell>
          <cell r="YG8">
            <v>1054</v>
          </cell>
          <cell r="YH8">
            <v>1154</v>
          </cell>
          <cell r="YI8">
            <v>1030</v>
          </cell>
          <cell r="YJ8">
            <v>903</v>
          </cell>
          <cell r="YK8">
            <v>757</v>
          </cell>
          <cell r="YL8">
            <v>1168</v>
          </cell>
          <cell r="YM8">
            <v>1109</v>
          </cell>
          <cell r="YN8">
            <v>1095</v>
          </cell>
          <cell r="YO8">
            <v>952</v>
          </cell>
          <cell r="YP8">
            <v>1080</v>
          </cell>
          <cell r="YQ8">
            <v>1000</v>
          </cell>
          <cell r="YR8">
            <v>1087</v>
          </cell>
          <cell r="YS8">
            <v>1130</v>
          </cell>
          <cell r="YT8">
            <v>958</v>
          </cell>
          <cell r="YU8">
            <v>1075</v>
          </cell>
          <cell r="YV8">
            <v>957</v>
          </cell>
          <cell r="YW8">
            <v>1090</v>
          </cell>
          <cell r="YX8">
            <v>1056</v>
          </cell>
          <cell r="YY8">
            <v>862</v>
          </cell>
          <cell r="YZ8">
            <v>1097</v>
          </cell>
          <cell r="ZA8">
            <v>1162</v>
          </cell>
          <cell r="ZB8">
            <v>1107</v>
          </cell>
          <cell r="ZC8">
            <v>1091</v>
          </cell>
          <cell r="ZD8">
            <v>1085</v>
          </cell>
          <cell r="ZE8">
            <v>1013</v>
          </cell>
          <cell r="ZF8">
            <v>1063</v>
          </cell>
          <cell r="ZG8">
            <v>1145</v>
          </cell>
          <cell r="ZH8">
            <v>941</v>
          </cell>
          <cell r="ZI8">
            <v>1049</v>
          </cell>
          <cell r="ZJ8">
            <v>868</v>
          </cell>
          <cell r="ZK8">
            <v>812</v>
          </cell>
          <cell r="ZL8">
            <v>824</v>
          </cell>
          <cell r="ZM8">
            <v>850</v>
          </cell>
          <cell r="ZN8">
            <v>905</v>
          </cell>
          <cell r="ZO8">
            <v>1019</v>
          </cell>
          <cell r="ZP8">
            <v>1120</v>
          </cell>
          <cell r="ZQ8">
            <v>1142</v>
          </cell>
          <cell r="ZR8">
            <v>1108</v>
          </cell>
          <cell r="ZS8">
            <v>1071</v>
          </cell>
          <cell r="ZT8">
            <v>981</v>
          </cell>
          <cell r="ZU8">
            <v>1131</v>
          </cell>
          <cell r="ZV8">
            <v>1152</v>
          </cell>
          <cell r="ZW8">
            <v>1121</v>
          </cell>
          <cell r="ZX8">
            <v>1105</v>
          </cell>
          <cell r="ZY8">
            <v>1037</v>
          </cell>
          <cell r="ZZ8">
            <v>879</v>
          </cell>
          <cell r="AAA8">
            <v>873</v>
          </cell>
        </row>
        <row r="9">
          <cell r="A9" t="str">
            <v>Turno Noche</v>
          </cell>
          <cell r="BK9">
            <v>1661</v>
          </cell>
          <cell r="BL9">
            <v>2052</v>
          </cell>
          <cell r="BM9">
            <v>1899</v>
          </cell>
          <cell r="BN9">
            <v>1911</v>
          </cell>
          <cell r="BO9">
            <v>1729</v>
          </cell>
          <cell r="BP9">
            <v>1790</v>
          </cell>
          <cell r="BQ9">
            <v>1615</v>
          </cell>
          <cell r="BR9">
            <v>1657</v>
          </cell>
          <cell r="BS9">
            <v>1629</v>
          </cell>
          <cell r="BT9">
            <v>1561</v>
          </cell>
          <cell r="BU9">
            <v>1634</v>
          </cell>
          <cell r="BV9">
            <v>1805</v>
          </cell>
          <cell r="BW9">
            <v>1524</v>
          </cell>
          <cell r="BX9">
            <v>1791</v>
          </cell>
          <cell r="BY9">
            <v>1597</v>
          </cell>
          <cell r="BZ9">
            <v>1666</v>
          </cell>
          <cell r="CA9">
            <v>1686</v>
          </cell>
          <cell r="CB9">
            <v>1760</v>
          </cell>
          <cell r="CC9">
            <v>1897</v>
          </cell>
          <cell r="CD9">
            <v>1794</v>
          </cell>
          <cell r="CE9">
            <v>1421</v>
          </cell>
          <cell r="CF9">
            <v>1696</v>
          </cell>
          <cell r="CG9">
            <v>1814</v>
          </cell>
          <cell r="CH9">
            <v>1693</v>
          </cell>
          <cell r="CI9">
            <v>1725</v>
          </cell>
          <cell r="CJ9">
            <v>1886</v>
          </cell>
          <cell r="CK9">
            <v>1635</v>
          </cell>
          <cell r="CL9">
            <v>1619</v>
          </cell>
          <cell r="CM9">
            <v>1538</v>
          </cell>
          <cell r="CN9">
            <v>1663</v>
          </cell>
          <cell r="CO9">
            <v>1691</v>
          </cell>
          <cell r="CP9">
            <v>1673</v>
          </cell>
          <cell r="CQ9">
            <v>1653</v>
          </cell>
          <cell r="CR9">
            <v>1604</v>
          </cell>
          <cell r="CS9">
            <v>1432</v>
          </cell>
          <cell r="CT9">
            <v>1636</v>
          </cell>
          <cell r="CU9">
            <v>1605</v>
          </cell>
          <cell r="CV9">
            <v>1558</v>
          </cell>
          <cell r="CW9">
            <v>1594</v>
          </cell>
          <cell r="CX9">
            <v>1771</v>
          </cell>
          <cell r="CY9">
            <v>1801</v>
          </cell>
          <cell r="CZ9">
            <v>1778</v>
          </cell>
          <cell r="DA9">
            <v>1902</v>
          </cell>
          <cell r="DB9">
            <v>1386</v>
          </cell>
          <cell r="DC9">
            <v>1705</v>
          </cell>
          <cell r="DD9">
            <v>1727</v>
          </cell>
          <cell r="DE9">
            <v>1457</v>
          </cell>
          <cell r="DF9">
            <v>1563</v>
          </cell>
          <cell r="DG9">
            <v>1646</v>
          </cell>
          <cell r="DH9">
            <v>1231</v>
          </cell>
          <cell r="DI9">
            <v>1525</v>
          </cell>
          <cell r="DJ9">
            <v>1571</v>
          </cell>
          <cell r="DK9">
            <v>1489</v>
          </cell>
          <cell r="DL9">
            <v>1562</v>
          </cell>
          <cell r="DM9">
            <v>1368</v>
          </cell>
          <cell r="DN9">
            <v>1381</v>
          </cell>
          <cell r="DO9">
            <v>1443</v>
          </cell>
          <cell r="DP9">
            <v>1703</v>
          </cell>
          <cell r="DQ9">
            <v>1652</v>
          </cell>
          <cell r="DR9">
            <v>1575</v>
          </cell>
          <cell r="DS9">
            <v>1386</v>
          </cell>
          <cell r="DT9">
            <v>1414</v>
          </cell>
          <cell r="DU9">
            <v>1277</v>
          </cell>
          <cell r="DV9">
            <v>1389</v>
          </cell>
          <cell r="DW9">
            <v>1502</v>
          </cell>
          <cell r="DX9">
            <v>1458</v>
          </cell>
          <cell r="DY9">
            <v>1470</v>
          </cell>
          <cell r="DZ9">
            <v>1440</v>
          </cell>
          <cell r="EA9">
            <v>1638</v>
          </cell>
          <cell r="EB9">
            <v>1652</v>
          </cell>
          <cell r="EC9">
            <v>1369</v>
          </cell>
          <cell r="ED9">
            <v>1108</v>
          </cell>
          <cell r="EE9">
            <v>1094</v>
          </cell>
          <cell r="EF9">
            <v>1196</v>
          </cell>
          <cell r="EG9">
            <v>1326</v>
          </cell>
          <cell r="EH9">
            <v>1441</v>
          </cell>
          <cell r="EI9">
            <v>1103</v>
          </cell>
          <cell r="EJ9">
            <v>948</v>
          </cell>
          <cell r="EK9">
            <v>1310</v>
          </cell>
          <cell r="EL9">
            <v>1283</v>
          </cell>
          <cell r="EM9">
            <v>1137</v>
          </cell>
          <cell r="EN9">
            <v>1071</v>
          </cell>
          <cell r="EO9">
            <v>1127</v>
          </cell>
          <cell r="EP9">
            <v>1123</v>
          </cell>
          <cell r="EQ9">
            <v>942</v>
          </cell>
          <cell r="ER9">
            <v>1142</v>
          </cell>
          <cell r="ES9">
            <v>1073</v>
          </cell>
          <cell r="ET9">
            <v>1110</v>
          </cell>
          <cell r="EU9">
            <v>1153</v>
          </cell>
          <cell r="EV9">
            <v>968</v>
          </cell>
          <cell r="EW9">
            <v>1279</v>
          </cell>
          <cell r="EX9">
            <v>1246</v>
          </cell>
          <cell r="EY9">
            <v>899</v>
          </cell>
          <cell r="EZ9">
            <v>1124</v>
          </cell>
          <cell r="FA9">
            <v>1143</v>
          </cell>
          <cell r="FB9">
            <v>1091</v>
          </cell>
          <cell r="FC9">
            <v>1264</v>
          </cell>
          <cell r="FD9">
            <v>1111</v>
          </cell>
          <cell r="FE9">
            <v>1331</v>
          </cell>
          <cell r="FF9">
            <v>1088</v>
          </cell>
          <cell r="FG9">
            <v>1209</v>
          </cell>
          <cell r="FH9">
            <v>1153</v>
          </cell>
          <cell r="FI9">
            <v>1001</v>
          </cell>
          <cell r="FJ9">
            <v>811</v>
          </cell>
          <cell r="FK9">
            <v>1062</v>
          </cell>
          <cell r="FL9">
            <v>1049</v>
          </cell>
          <cell r="FM9">
            <v>1002</v>
          </cell>
          <cell r="FN9">
            <v>1135</v>
          </cell>
          <cell r="FO9">
            <v>969</v>
          </cell>
          <cell r="FP9">
            <v>1095</v>
          </cell>
          <cell r="FQ9">
            <v>1012</v>
          </cell>
          <cell r="FR9">
            <v>1088</v>
          </cell>
          <cell r="FS9">
            <v>1108</v>
          </cell>
          <cell r="FT9">
            <v>1150</v>
          </cell>
          <cell r="FU9">
            <v>895</v>
          </cell>
          <cell r="FV9">
            <v>1007</v>
          </cell>
          <cell r="FW9">
            <v>1095</v>
          </cell>
          <cell r="FX9">
            <v>1036</v>
          </cell>
          <cell r="FY9">
            <v>1030</v>
          </cell>
          <cell r="FZ9">
            <v>1272</v>
          </cell>
          <cell r="GA9">
            <v>1130</v>
          </cell>
          <cell r="GB9">
            <v>1225</v>
          </cell>
          <cell r="GC9">
            <v>1167</v>
          </cell>
          <cell r="GD9">
            <v>971</v>
          </cell>
          <cell r="GE9">
            <v>1025</v>
          </cell>
          <cell r="GF9">
            <v>937</v>
          </cell>
          <cell r="GG9">
            <v>921</v>
          </cell>
          <cell r="GH9">
            <v>992</v>
          </cell>
          <cell r="GI9">
            <v>985</v>
          </cell>
          <cell r="GJ9">
            <v>1031</v>
          </cell>
          <cell r="GK9">
            <v>890</v>
          </cell>
          <cell r="GL9">
            <v>1119</v>
          </cell>
          <cell r="GM9">
            <v>862</v>
          </cell>
          <cell r="GN9">
            <v>1098</v>
          </cell>
          <cell r="GO9">
            <v>1060</v>
          </cell>
          <cell r="GP9">
            <v>1208</v>
          </cell>
          <cell r="GQ9">
            <v>784</v>
          </cell>
          <cell r="GR9">
            <v>751</v>
          </cell>
          <cell r="GS9">
            <v>711</v>
          </cell>
          <cell r="GT9">
            <v>752</v>
          </cell>
          <cell r="GU9">
            <v>824</v>
          </cell>
          <cell r="GV9">
            <v>790</v>
          </cell>
          <cell r="GW9">
            <v>785</v>
          </cell>
          <cell r="GX9">
            <v>857</v>
          </cell>
          <cell r="GY9">
            <v>1122</v>
          </cell>
          <cell r="GZ9">
            <v>969</v>
          </cell>
          <cell r="HA9">
            <v>796</v>
          </cell>
          <cell r="HB9">
            <v>908</v>
          </cell>
          <cell r="HC9">
            <v>1001</v>
          </cell>
          <cell r="HD9">
            <v>1224</v>
          </cell>
          <cell r="HE9">
            <v>831</v>
          </cell>
          <cell r="HF9">
            <v>999</v>
          </cell>
          <cell r="HG9">
            <v>927</v>
          </cell>
          <cell r="HH9">
            <v>853</v>
          </cell>
          <cell r="HI9">
            <v>839</v>
          </cell>
          <cell r="HJ9">
            <v>785</v>
          </cell>
          <cell r="HK9">
            <v>930</v>
          </cell>
          <cell r="HL9">
            <v>783</v>
          </cell>
          <cell r="HM9">
            <v>868</v>
          </cell>
          <cell r="HN9">
            <v>811</v>
          </cell>
          <cell r="HO9">
            <v>760</v>
          </cell>
          <cell r="HP9">
            <v>865</v>
          </cell>
          <cell r="HQ9">
            <v>991</v>
          </cell>
          <cell r="HR9">
            <v>765</v>
          </cell>
          <cell r="HS9">
            <v>774</v>
          </cell>
          <cell r="HT9">
            <v>894</v>
          </cell>
          <cell r="HU9">
            <v>913</v>
          </cell>
          <cell r="HV9">
            <v>843</v>
          </cell>
          <cell r="HW9">
            <v>849</v>
          </cell>
          <cell r="HX9">
            <v>1017</v>
          </cell>
          <cell r="HY9">
            <v>845</v>
          </cell>
          <cell r="HZ9">
            <v>856</v>
          </cell>
          <cell r="IA9">
            <v>847</v>
          </cell>
          <cell r="IB9">
            <v>819</v>
          </cell>
          <cell r="IC9">
            <v>813</v>
          </cell>
          <cell r="ID9">
            <v>945</v>
          </cell>
          <cell r="IE9">
            <v>994</v>
          </cell>
          <cell r="IF9">
            <v>1038</v>
          </cell>
          <cell r="IG9">
            <v>1017</v>
          </cell>
          <cell r="IH9">
            <v>921</v>
          </cell>
          <cell r="II9">
            <v>950</v>
          </cell>
          <cell r="IJ9">
            <v>950</v>
          </cell>
          <cell r="IK9">
            <v>872</v>
          </cell>
          <cell r="IL9">
            <v>889</v>
          </cell>
          <cell r="IM9">
            <v>940</v>
          </cell>
          <cell r="IN9">
            <v>900</v>
          </cell>
          <cell r="IO9">
            <v>811</v>
          </cell>
          <cell r="IP9">
            <v>753</v>
          </cell>
          <cell r="IQ9">
            <v>918</v>
          </cell>
          <cell r="IR9">
            <v>863</v>
          </cell>
          <cell r="IS9">
            <v>955</v>
          </cell>
          <cell r="IT9">
            <v>948</v>
          </cell>
          <cell r="IU9">
            <v>880</v>
          </cell>
          <cell r="IV9">
            <v>862</v>
          </cell>
          <cell r="IW9">
            <v>849</v>
          </cell>
          <cell r="IX9">
            <v>964</v>
          </cell>
          <cell r="IY9">
            <v>873</v>
          </cell>
          <cell r="IZ9">
            <v>863</v>
          </cell>
          <cell r="JA9">
            <v>840</v>
          </cell>
          <cell r="JB9">
            <v>812</v>
          </cell>
          <cell r="JC9">
            <v>877</v>
          </cell>
          <cell r="JD9">
            <v>969</v>
          </cell>
          <cell r="JE9">
            <v>1001</v>
          </cell>
          <cell r="JF9">
            <v>952</v>
          </cell>
          <cell r="JG9">
            <v>976</v>
          </cell>
          <cell r="JH9">
            <v>1000</v>
          </cell>
          <cell r="JI9">
            <v>1003</v>
          </cell>
          <cell r="JJ9">
            <v>1006</v>
          </cell>
          <cell r="JK9">
            <v>1059</v>
          </cell>
          <cell r="JL9">
            <v>987</v>
          </cell>
          <cell r="JM9">
            <v>1128</v>
          </cell>
          <cell r="JN9">
            <v>988</v>
          </cell>
          <cell r="JO9">
            <v>1036</v>
          </cell>
          <cell r="JP9">
            <v>900</v>
          </cell>
          <cell r="JQ9">
            <v>1062</v>
          </cell>
          <cell r="JR9">
            <v>872</v>
          </cell>
          <cell r="JS9">
            <v>960</v>
          </cell>
          <cell r="JT9">
            <v>969</v>
          </cell>
          <cell r="JU9">
            <v>1164</v>
          </cell>
          <cell r="JV9">
            <v>1085</v>
          </cell>
          <cell r="JW9">
            <v>1014</v>
          </cell>
          <cell r="JX9">
            <v>1294</v>
          </cell>
          <cell r="JY9">
            <v>1023</v>
          </cell>
          <cell r="JZ9">
            <v>779</v>
          </cell>
          <cell r="KA9">
            <v>788</v>
          </cell>
          <cell r="KB9">
            <v>934</v>
          </cell>
          <cell r="KC9">
            <v>971</v>
          </cell>
          <cell r="KD9">
            <v>1063</v>
          </cell>
          <cell r="KE9">
            <v>1017</v>
          </cell>
          <cell r="KF9">
            <v>930</v>
          </cell>
          <cell r="KG9">
            <v>1338</v>
          </cell>
          <cell r="KH9">
            <v>937</v>
          </cell>
          <cell r="KI9">
            <v>979</v>
          </cell>
          <cell r="KJ9">
            <v>1077</v>
          </cell>
          <cell r="KK9">
            <v>901</v>
          </cell>
          <cell r="KL9">
            <v>906</v>
          </cell>
          <cell r="KM9">
            <v>951</v>
          </cell>
          <cell r="KN9">
            <v>940</v>
          </cell>
          <cell r="KO9">
            <v>967</v>
          </cell>
          <cell r="KP9">
            <v>990</v>
          </cell>
          <cell r="KQ9">
            <v>950</v>
          </cell>
          <cell r="KR9">
            <v>892</v>
          </cell>
          <cell r="KS9">
            <v>842</v>
          </cell>
          <cell r="KT9">
            <v>931</v>
          </cell>
          <cell r="KU9">
            <v>1010</v>
          </cell>
          <cell r="KV9">
            <v>912</v>
          </cell>
          <cell r="KW9">
            <v>1051</v>
          </cell>
          <cell r="KX9">
            <v>1103</v>
          </cell>
          <cell r="KY9">
            <v>867</v>
          </cell>
          <cell r="KZ9">
            <v>904</v>
          </cell>
          <cell r="LA9">
            <v>938</v>
          </cell>
          <cell r="LB9">
            <v>1089</v>
          </cell>
          <cell r="LC9">
            <v>887</v>
          </cell>
          <cell r="LD9">
            <v>851</v>
          </cell>
          <cell r="LE9">
            <v>864</v>
          </cell>
          <cell r="LF9">
            <v>870</v>
          </cell>
          <cell r="LG9">
            <v>765</v>
          </cell>
          <cell r="LH9">
            <v>931</v>
          </cell>
          <cell r="LI9">
            <v>1100</v>
          </cell>
          <cell r="LJ9">
            <v>1081</v>
          </cell>
          <cell r="LK9">
            <v>925</v>
          </cell>
          <cell r="LL9">
            <v>827</v>
          </cell>
          <cell r="LM9">
            <v>812</v>
          </cell>
          <cell r="LN9">
            <v>752</v>
          </cell>
          <cell r="LO9">
            <v>965</v>
          </cell>
          <cell r="LP9">
            <v>822</v>
          </cell>
          <cell r="LQ9">
            <v>721</v>
          </cell>
          <cell r="LR9">
            <v>746</v>
          </cell>
          <cell r="LS9">
            <v>902</v>
          </cell>
          <cell r="LT9">
            <v>776</v>
          </cell>
          <cell r="LU9">
            <v>973</v>
          </cell>
          <cell r="LV9">
            <v>894</v>
          </cell>
          <cell r="LW9">
            <v>694</v>
          </cell>
          <cell r="LX9">
            <v>939</v>
          </cell>
          <cell r="LY9">
            <v>1043</v>
          </cell>
          <cell r="LZ9">
            <v>843</v>
          </cell>
          <cell r="MA9">
            <v>849</v>
          </cell>
          <cell r="MB9">
            <v>720</v>
          </cell>
          <cell r="MC9">
            <v>963</v>
          </cell>
          <cell r="MD9">
            <v>874</v>
          </cell>
          <cell r="ME9">
            <v>973</v>
          </cell>
          <cell r="MF9">
            <v>949</v>
          </cell>
          <cell r="MG9">
            <v>876</v>
          </cell>
          <cell r="MH9">
            <v>829</v>
          </cell>
          <cell r="MI9">
            <v>825</v>
          </cell>
          <cell r="MJ9">
            <v>960</v>
          </cell>
          <cell r="MK9">
            <v>856</v>
          </cell>
          <cell r="ML9">
            <v>952</v>
          </cell>
          <cell r="MM9">
            <v>876</v>
          </cell>
          <cell r="MN9">
            <v>805</v>
          </cell>
          <cell r="MO9">
            <v>886</v>
          </cell>
          <cell r="MP9">
            <v>888</v>
          </cell>
          <cell r="MQ9">
            <v>905</v>
          </cell>
          <cell r="MR9">
            <v>854</v>
          </cell>
          <cell r="MS9">
            <v>706</v>
          </cell>
          <cell r="MT9">
            <v>946</v>
          </cell>
          <cell r="MU9">
            <v>906</v>
          </cell>
          <cell r="MV9">
            <v>959</v>
          </cell>
          <cell r="MW9">
            <v>862</v>
          </cell>
          <cell r="MX9">
            <v>806</v>
          </cell>
          <cell r="MY9">
            <v>1094</v>
          </cell>
          <cell r="MZ9">
            <v>1054</v>
          </cell>
          <cell r="NA9">
            <v>1142</v>
          </cell>
          <cell r="NB9">
            <v>1254</v>
          </cell>
          <cell r="NC9">
            <v>1006</v>
          </cell>
          <cell r="ND9">
            <v>851</v>
          </cell>
          <cell r="NE9">
            <v>800</v>
          </cell>
          <cell r="NF9">
            <v>825</v>
          </cell>
          <cell r="NG9">
            <v>759</v>
          </cell>
          <cell r="NH9">
            <v>736</v>
          </cell>
          <cell r="NI9">
            <v>721</v>
          </cell>
          <cell r="NJ9">
            <v>841</v>
          </cell>
          <cell r="NK9">
            <v>895</v>
          </cell>
          <cell r="NL9">
            <v>923</v>
          </cell>
          <cell r="NM9">
            <v>897</v>
          </cell>
          <cell r="NN9">
            <v>767</v>
          </cell>
          <cell r="NO9">
            <v>955</v>
          </cell>
          <cell r="NP9">
            <v>833</v>
          </cell>
          <cell r="NQ9">
            <v>852</v>
          </cell>
          <cell r="NR9">
            <v>790</v>
          </cell>
          <cell r="NS9">
            <v>968</v>
          </cell>
          <cell r="NT9">
            <v>823</v>
          </cell>
          <cell r="NU9">
            <v>1019</v>
          </cell>
          <cell r="NV9">
            <v>833</v>
          </cell>
          <cell r="NW9">
            <v>998</v>
          </cell>
          <cell r="NX9">
            <v>835</v>
          </cell>
          <cell r="NY9">
            <v>1235</v>
          </cell>
          <cell r="NZ9">
            <v>945</v>
          </cell>
          <cell r="OA9">
            <v>1140</v>
          </cell>
          <cell r="OB9">
            <v>1191</v>
          </cell>
          <cell r="OC9">
            <v>1008</v>
          </cell>
          <cell r="OD9">
            <v>944</v>
          </cell>
          <cell r="OE9">
            <v>933</v>
          </cell>
          <cell r="OF9">
            <v>906</v>
          </cell>
          <cell r="OG9">
            <v>1164</v>
          </cell>
          <cell r="OH9">
            <v>831</v>
          </cell>
          <cell r="OI9">
            <v>879</v>
          </cell>
          <cell r="OJ9">
            <v>1172</v>
          </cell>
          <cell r="OK9">
            <v>1021</v>
          </cell>
          <cell r="OL9">
            <v>1028</v>
          </cell>
          <cell r="OM9">
            <v>1064</v>
          </cell>
          <cell r="ON9">
            <v>1190</v>
          </cell>
          <cell r="OO9">
            <v>1007</v>
          </cell>
          <cell r="OP9">
            <v>1178</v>
          </cell>
          <cell r="OQ9">
            <v>1070</v>
          </cell>
          <cell r="OR9">
            <v>1210</v>
          </cell>
          <cell r="OS9">
            <v>1108</v>
          </cell>
          <cell r="OT9">
            <v>1058</v>
          </cell>
          <cell r="OU9">
            <v>1117</v>
          </cell>
          <cell r="OV9">
            <v>1076</v>
          </cell>
          <cell r="OW9">
            <v>1082</v>
          </cell>
          <cell r="OX9">
            <v>1098</v>
          </cell>
          <cell r="OY9">
            <v>1000</v>
          </cell>
          <cell r="OZ9">
            <v>970</v>
          </cell>
          <cell r="PA9">
            <v>1199</v>
          </cell>
          <cell r="PB9">
            <v>1023</v>
          </cell>
          <cell r="PC9">
            <v>1037</v>
          </cell>
          <cell r="PD9">
            <v>1117</v>
          </cell>
          <cell r="PE9">
            <v>889</v>
          </cell>
          <cell r="PF9">
            <v>1067</v>
          </cell>
          <cell r="PG9">
            <v>1235</v>
          </cell>
          <cell r="PH9">
            <v>1095</v>
          </cell>
          <cell r="PI9">
            <v>1030</v>
          </cell>
          <cell r="PJ9">
            <v>1240</v>
          </cell>
          <cell r="PK9">
            <v>1085</v>
          </cell>
          <cell r="PL9">
            <v>400817</v>
          </cell>
          <cell r="PM9">
            <v>0.21146249021341612</v>
          </cell>
          <cell r="PN9">
            <v>1098.1287671232876</v>
          </cell>
          <cell r="PO9">
            <v>981</v>
          </cell>
          <cell r="PP9">
            <v>987</v>
          </cell>
          <cell r="PQ9">
            <v>1070</v>
          </cell>
          <cell r="PR9">
            <v>1067</v>
          </cell>
          <cell r="PS9">
            <v>983</v>
          </cell>
          <cell r="PT9">
            <v>884</v>
          </cell>
          <cell r="PU9">
            <v>1028</v>
          </cell>
          <cell r="PV9">
            <v>1073</v>
          </cell>
          <cell r="PW9">
            <v>1018</v>
          </cell>
          <cell r="PX9">
            <v>1040</v>
          </cell>
          <cell r="PY9">
            <v>911</v>
          </cell>
          <cell r="PZ9">
            <v>910</v>
          </cell>
          <cell r="QA9">
            <v>1059</v>
          </cell>
          <cell r="QB9">
            <v>955</v>
          </cell>
          <cell r="QC9">
            <v>854</v>
          </cell>
          <cell r="QD9">
            <v>1016</v>
          </cell>
          <cell r="QE9">
            <v>968</v>
          </cell>
          <cell r="QF9">
            <v>1239</v>
          </cell>
          <cell r="QG9">
            <v>1039</v>
          </cell>
          <cell r="QH9">
            <v>1221</v>
          </cell>
          <cell r="QI9">
            <v>876</v>
          </cell>
          <cell r="QJ9">
            <v>850</v>
          </cell>
          <cell r="QK9">
            <v>1045</v>
          </cell>
          <cell r="QL9">
            <v>1031</v>
          </cell>
          <cell r="QM9">
            <v>959</v>
          </cell>
          <cell r="QN9">
            <v>1022</v>
          </cell>
          <cell r="QO9">
            <v>1035</v>
          </cell>
          <cell r="QP9">
            <v>942</v>
          </cell>
          <cell r="QQ9">
            <v>942</v>
          </cell>
          <cell r="QR9">
            <v>1070</v>
          </cell>
          <cell r="QS9">
            <v>937</v>
          </cell>
          <cell r="QT9">
            <v>1019</v>
          </cell>
          <cell r="QU9">
            <v>810</v>
          </cell>
          <cell r="QV9">
            <v>927</v>
          </cell>
          <cell r="QW9">
            <v>1002</v>
          </cell>
          <cell r="QX9">
            <v>1052</v>
          </cell>
          <cell r="QY9">
            <v>1021</v>
          </cell>
          <cell r="QZ9">
            <v>1169</v>
          </cell>
          <cell r="RA9">
            <v>1257</v>
          </cell>
          <cell r="RB9">
            <v>1116</v>
          </cell>
          <cell r="RC9">
            <v>954</v>
          </cell>
          <cell r="RD9">
            <v>1113</v>
          </cell>
          <cell r="RE9">
            <v>1024</v>
          </cell>
          <cell r="RF9">
            <v>1028</v>
          </cell>
          <cell r="RG9">
            <v>1194</v>
          </cell>
          <cell r="RH9">
            <v>968</v>
          </cell>
          <cell r="RI9">
            <v>1250</v>
          </cell>
          <cell r="RJ9">
            <v>1121</v>
          </cell>
          <cell r="RK9">
            <v>888</v>
          </cell>
          <cell r="RL9">
            <v>1053</v>
          </cell>
          <cell r="RM9">
            <v>1149</v>
          </cell>
          <cell r="RN9">
            <v>1000</v>
          </cell>
          <cell r="RO9">
            <v>940</v>
          </cell>
          <cell r="RP9">
            <v>986</v>
          </cell>
          <cell r="RQ9">
            <v>905</v>
          </cell>
          <cell r="RR9">
            <v>1026</v>
          </cell>
          <cell r="RS9">
            <v>1009</v>
          </cell>
          <cell r="RT9">
            <v>918</v>
          </cell>
          <cell r="RU9">
            <v>1838</v>
          </cell>
          <cell r="RV9">
            <v>850</v>
          </cell>
          <cell r="RW9">
            <v>950</v>
          </cell>
          <cell r="RX9">
            <v>983</v>
          </cell>
          <cell r="RY9">
            <v>969</v>
          </cell>
          <cell r="RZ9">
            <v>942</v>
          </cell>
          <cell r="SA9">
            <v>898</v>
          </cell>
          <cell r="SB9">
            <v>915</v>
          </cell>
          <cell r="SC9">
            <v>1053</v>
          </cell>
          <cell r="SD9">
            <v>877</v>
          </cell>
          <cell r="SE9">
            <v>987</v>
          </cell>
          <cell r="SF9">
            <v>966</v>
          </cell>
          <cell r="SG9">
            <v>885</v>
          </cell>
          <cell r="SH9">
            <v>812</v>
          </cell>
          <cell r="SI9">
            <v>879</v>
          </cell>
          <cell r="SJ9">
            <v>859</v>
          </cell>
          <cell r="SK9">
            <v>817</v>
          </cell>
          <cell r="SL9">
            <v>921</v>
          </cell>
          <cell r="SM9">
            <v>994</v>
          </cell>
          <cell r="SN9">
            <v>1000</v>
          </cell>
          <cell r="SO9">
            <v>1074</v>
          </cell>
          <cell r="SP9">
            <v>886</v>
          </cell>
          <cell r="SQ9">
            <v>835</v>
          </cell>
          <cell r="SR9">
            <v>837</v>
          </cell>
          <cell r="SS9">
            <v>1053</v>
          </cell>
          <cell r="ST9">
            <v>822</v>
          </cell>
          <cell r="SU9">
            <v>842</v>
          </cell>
          <cell r="SV9">
            <v>956</v>
          </cell>
          <cell r="SW9">
            <v>888</v>
          </cell>
          <cell r="SX9">
            <v>820</v>
          </cell>
          <cell r="SY9">
            <v>724</v>
          </cell>
          <cell r="SZ9">
            <v>953</v>
          </cell>
          <cell r="TA9">
            <v>728</v>
          </cell>
          <cell r="TB9">
            <v>899</v>
          </cell>
          <cell r="TC9">
            <v>784</v>
          </cell>
          <cell r="TD9">
            <v>931</v>
          </cell>
          <cell r="TE9">
            <v>813</v>
          </cell>
          <cell r="TF9">
            <v>921</v>
          </cell>
          <cell r="TG9">
            <v>865</v>
          </cell>
          <cell r="TH9">
            <v>814</v>
          </cell>
          <cell r="TI9">
            <v>901</v>
          </cell>
          <cell r="TJ9">
            <v>865</v>
          </cell>
          <cell r="TK9">
            <v>1112</v>
          </cell>
          <cell r="TL9">
            <v>808</v>
          </cell>
          <cell r="TM9">
            <v>759</v>
          </cell>
          <cell r="TN9">
            <v>886</v>
          </cell>
          <cell r="TO9">
            <v>954</v>
          </cell>
          <cell r="TP9">
            <v>810</v>
          </cell>
          <cell r="TQ9">
            <v>939</v>
          </cell>
          <cell r="TR9">
            <v>1092</v>
          </cell>
          <cell r="TS9">
            <v>969</v>
          </cell>
          <cell r="TT9">
            <v>933</v>
          </cell>
          <cell r="TU9">
            <v>1124</v>
          </cell>
          <cell r="TV9">
            <v>877</v>
          </cell>
          <cell r="TW9">
            <v>807</v>
          </cell>
          <cell r="TX9">
            <v>806</v>
          </cell>
          <cell r="TY9">
            <v>856</v>
          </cell>
          <cell r="TZ9">
            <v>934</v>
          </cell>
          <cell r="UA9">
            <v>790</v>
          </cell>
          <cell r="UB9">
            <v>1114</v>
          </cell>
          <cell r="UC9">
            <v>1514</v>
          </cell>
          <cell r="UD9">
            <v>1058</v>
          </cell>
          <cell r="UE9">
            <v>1299</v>
          </cell>
          <cell r="UF9">
            <v>1150</v>
          </cell>
          <cell r="UG9">
            <v>977</v>
          </cell>
          <cell r="UH9">
            <v>813</v>
          </cell>
          <cell r="UI9">
            <v>842</v>
          </cell>
          <cell r="UJ9">
            <v>906</v>
          </cell>
          <cell r="UK9">
            <v>857</v>
          </cell>
          <cell r="UL9">
            <v>1016</v>
          </cell>
          <cell r="UM9">
            <v>865</v>
          </cell>
          <cell r="UN9">
            <v>809</v>
          </cell>
          <cell r="UO9">
            <v>721</v>
          </cell>
          <cell r="UP9">
            <v>981</v>
          </cell>
          <cell r="UQ9">
            <v>736</v>
          </cell>
          <cell r="UR9">
            <v>954</v>
          </cell>
          <cell r="US9">
            <v>1031</v>
          </cell>
          <cell r="UT9">
            <v>1240</v>
          </cell>
          <cell r="UU9">
            <v>669</v>
          </cell>
          <cell r="UV9">
            <v>944</v>
          </cell>
          <cell r="UW9">
            <v>823</v>
          </cell>
          <cell r="UX9">
            <v>794</v>
          </cell>
          <cell r="UY9">
            <v>750</v>
          </cell>
          <cell r="UZ9">
            <v>874</v>
          </cell>
          <cell r="VA9">
            <v>737</v>
          </cell>
          <cell r="VB9">
            <v>714</v>
          </cell>
          <cell r="VC9">
            <v>1189</v>
          </cell>
          <cell r="VD9">
            <v>753</v>
          </cell>
          <cell r="VE9">
            <v>865</v>
          </cell>
          <cell r="VF9">
            <v>787</v>
          </cell>
          <cell r="VG9">
            <v>639</v>
          </cell>
          <cell r="VH9">
            <v>590</v>
          </cell>
          <cell r="VI9">
            <v>537</v>
          </cell>
          <cell r="VJ9">
            <v>800</v>
          </cell>
          <cell r="VK9">
            <v>675</v>
          </cell>
          <cell r="VL9">
            <v>683</v>
          </cell>
          <cell r="VM9">
            <v>720</v>
          </cell>
          <cell r="VN9">
            <v>829</v>
          </cell>
          <cell r="VO9">
            <v>752</v>
          </cell>
          <cell r="VP9">
            <v>582</v>
          </cell>
          <cell r="VQ9">
            <v>846</v>
          </cell>
          <cell r="VR9">
            <v>821</v>
          </cell>
          <cell r="VS9">
            <v>749</v>
          </cell>
          <cell r="VT9">
            <v>682</v>
          </cell>
          <cell r="VU9">
            <v>620</v>
          </cell>
          <cell r="VV9">
            <v>702</v>
          </cell>
          <cell r="VW9">
            <v>622</v>
          </cell>
          <cell r="VX9">
            <v>656</v>
          </cell>
          <cell r="VY9">
            <v>621</v>
          </cell>
          <cell r="VZ9">
            <v>509</v>
          </cell>
          <cell r="WA9">
            <v>517</v>
          </cell>
          <cell r="WB9">
            <v>551</v>
          </cell>
          <cell r="WC9">
            <v>616</v>
          </cell>
          <cell r="WD9">
            <v>661</v>
          </cell>
          <cell r="WE9">
            <v>627</v>
          </cell>
          <cell r="WF9">
            <v>543</v>
          </cell>
          <cell r="WG9">
            <v>485</v>
          </cell>
          <cell r="WH9">
            <v>558</v>
          </cell>
          <cell r="WI9">
            <v>481</v>
          </cell>
          <cell r="WJ9">
            <v>529</v>
          </cell>
          <cell r="WK9">
            <v>643</v>
          </cell>
          <cell r="WL9">
            <v>561</v>
          </cell>
          <cell r="WM9">
            <v>427</v>
          </cell>
          <cell r="WN9">
            <v>598</v>
          </cell>
          <cell r="WO9">
            <v>592</v>
          </cell>
          <cell r="WP9">
            <v>622</v>
          </cell>
          <cell r="WQ9">
            <v>511</v>
          </cell>
          <cell r="WR9">
            <v>536</v>
          </cell>
          <cell r="WS9">
            <v>523</v>
          </cell>
          <cell r="WT9">
            <v>525</v>
          </cell>
          <cell r="WU9">
            <v>529</v>
          </cell>
          <cell r="WV9">
            <v>566</v>
          </cell>
          <cell r="WW9">
            <v>612</v>
          </cell>
          <cell r="WX9">
            <v>544</v>
          </cell>
          <cell r="WY9">
            <v>675</v>
          </cell>
          <cell r="WZ9">
            <v>343</v>
          </cell>
          <cell r="XA9">
            <v>278</v>
          </cell>
          <cell r="XB9">
            <v>413</v>
          </cell>
          <cell r="XC9">
            <v>289</v>
          </cell>
          <cell r="XD9">
            <v>505</v>
          </cell>
          <cell r="XE9">
            <v>472</v>
          </cell>
          <cell r="XF9">
            <v>509</v>
          </cell>
          <cell r="XG9">
            <v>538</v>
          </cell>
          <cell r="XH9">
            <v>511</v>
          </cell>
          <cell r="XI9">
            <v>675</v>
          </cell>
          <cell r="XJ9">
            <v>433</v>
          </cell>
          <cell r="XK9">
            <v>679</v>
          </cell>
          <cell r="XL9">
            <v>588</v>
          </cell>
          <cell r="XM9">
            <v>589</v>
          </cell>
          <cell r="XN9">
            <v>608</v>
          </cell>
          <cell r="XO9">
            <v>531</v>
          </cell>
          <cell r="XP9">
            <v>548</v>
          </cell>
          <cell r="XQ9">
            <v>598</v>
          </cell>
          <cell r="XR9">
            <v>591</v>
          </cell>
          <cell r="XS9">
            <v>603</v>
          </cell>
          <cell r="XT9">
            <v>550</v>
          </cell>
          <cell r="XU9">
            <v>864</v>
          </cell>
          <cell r="XV9">
            <v>849</v>
          </cell>
          <cell r="XW9">
            <v>569</v>
          </cell>
          <cell r="XX9">
            <v>529</v>
          </cell>
          <cell r="XY9">
            <v>565</v>
          </cell>
          <cell r="XZ9">
            <v>583</v>
          </cell>
          <cell r="YA9">
            <v>585</v>
          </cell>
          <cell r="YB9">
            <v>514</v>
          </cell>
          <cell r="YC9">
            <v>628</v>
          </cell>
          <cell r="YD9">
            <v>543</v>
          </cell>
          <cell r="YE9">
            <v>515</v>
          </cell>
          <cell r="YF9">
            <v>613</v>
          </cell>
          <cell r="YG9">
            <v>677</v>
          </cell>
          <cell r="YH9">
            <v>583</v>
          </cell>
          <cell r="YI9">
            <v>588</v>
          </cell>
          <cell r="YJ9">
            <v>582</v>
          </cell>
          <cell r="YK9">
            <v>547</v>
          </cell>
          <cell r="YL9">
            <v>655</v>
          </cell>
          <cell r="YM9">
            <v>497</v>
          </cell>
          <cell r="YN9">
            <v>559</v>
          </cell>
          <cell r="YO9">
            <v>540</v>
          </cell>
          <cell r="YP9">
            <v>545</v>
          </cell>
          <cell r="YQ9">
            <v>483</v>
          </cell>
          <cell r="YR9">
            <v>582</v>
          </cell>
          <cell r="YS9">
            <v>553</v>
          </cell>
          <cell r="YT9">
            <v>466</v>
          </cell>
          <cell r="YU9">
            <v>463</v>
          </cell>
          <cell r="YV9">
            <v>553</v>
          </cell>
          <cell r="YW9">
            <v>600</v>
          </cell>
          <cell r="YX9">
            <v>560</v>
          </cell>
          <cell r="YY9">
            <v>616</v>
          </cell>
          <cell r="YZ9">
            <v>609</v>
          </cell>
          <cell r="ZA9">
            <v>660</v>
          </cell>
          <cell r="ZB9">
            <v>554</v>
          </cell>
          <cell r="ZC9">
            <v>555</v>
          </cell>
          <cell r="ZD9">
            <v>587</v>
          </cell>
          <cell r="ZE9">
            <v>523</v>
          </cell>
          <cell r="ZF9">
            <v>584</v>
          </cell>
          <cell r="ZG9">
            <v>525</v>
          </cell>
          <cell r="ZH9">
            <v>452</v>
          </cell>
          <cell r="ZI9">
            <v>461</v>
          </cell>
          <cell r="ZJ9">
            <v>487</v>
          </cell>
          <cell r="ZK9">
            <v>466</v>
          </cell>
          <cell r="ZL9">
            <v>361</v>
          </cell>
          <cell r="ZM9">
            <v>404</v>
          </cell>
          <cell r="ZN9">
            <v>588</v>
          </cell>
          <cell r="ZO9">
            <v>601</v>
          </cell>
          <cell r="ZP9">
            <v>634</v>
          </cell>
          <cell r="ZQ9">
            <v>613</v>
          </cell>
          <cell r="ZR9">
            <v>484</v>
          </cell>
          <cell r="ZS9">
            <v>558</v>
          </cell>
          <cell r="ZT9">
            <v>512</v>
          </cell>
          <cell r="ZU9">
            <v>540</v>
          </cell>
          <cell r="ZV9">
            <v>538</v>
          </cell>
          <cell r="ZW9">
            <v>609</v>
          </cell>
          <cell r="ZX9">
            <v>630</v>
          </cell>
          <cell r="ZY9">
            <v>505</v>
          </cell>
          <cell r="ZZ9">
            <v>496</v>
          </cell>
          <cell r="AAA9">
            <v>532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T231"/>
  <sheetViews>
    <sheetView showGridLines="0" tabSelected="1" view="pageBreakPreview" topLeftCell="A2" zoomScaleNormal="100" zoomScaleSheetLayoutView="100" workbookViewId="0">
      <selection activeCell="S14" sqref="S14"/>
    </sheetView>
  </sheetViews>
  <sheetFormatPr baseColWidth="10" defaultRowHeight="15" x14ac:dyDescent="0.25"/>
  <cols>
    <col min="1" max="1" width="0.140625" style="1" customWidth="1"/>
    <col min="2" max="2" width="13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3" customWidth="1"/>
    <col min="18" max="16384" width="11.42578125" style="1"/>
  </cols>
  <sheetData>
    <row r="2" spans="2:17" ht="35.25" customHeight="1" x14ac:dyDescent="0.25"/>
    <row r="3" spans="2:17" customFormat="1" ht="33" customHeight="1" x14ac:dyDescent="0.35">
      <c r="B3" s="161" t="s"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4"/>
    </row>
    <row r="4" spans="2:17" customFormat="1" ht="23.25" customHeight="1" x14ac:dyDescent="0.25">
      <c r="B4" s="162" t="s">
        <v>132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5"/>
    </row>
    <row r="5" spans="2:17" s="10" customFormat="1" ht="18" customHeight="1" x14ac:dyDescent="0.25">
      <c r="B5" s="6" t="s">
        <v>1</v>
      </c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Q5" s="9"/>
    </row>
    <row r="6" spans="2:17" s="11" customFormat="1" ht="3" customHeight="1" x14ac:dyDescent="0.2">
      <c r="C6" s="12"/>
      <c r="D6" s="12"/>
      <c r="E6" s="12"/>
      <c r="F6" s="12"/>
      <c r="G6" s="13"/>
      <c r="H6" s="14"/>
      <c r="Q6" s="15"/>
    </row>
    <row r="7" spans="2:17" s="11" customFormat="1" ht="15" customHeight="1" thickBot="1" x14ac:dyDescent="0.25">
      <c r="B7" s="163" t="s">
        <v>2</v>
      </c>
      <c r="C7" s="163"/>
      <c r="D7" s="163"/>
      <c r="E7" s="163"/>
      <c r="F7" s="163"/>
      <c r="G7" s="16"/>
      <c r="H7" s="17"/>
      <c r="I7" s="18" t="s">
        <v>3</v>
      </c>
      <c r="J7" s="18"/>
      <c r="K7" s="18"/>
      <c r="L7" s="18"/>
      <c r="M7" s="18"/>
      <c r="N7" s="18"/>
      <c r="O7" s="18"/>
      <c r="P7" s="17"/>
      <c r="Q7" s="15"/>
    </row>
    <row r="8" spans="2:17" s="11" customFormat="1" ht="15" customHeight="1" thickBot="1" x14ac:dyDescent="0.25">
      <c r="B8" s="129" t="s">
        <v>4</v>
      </c>
      <c r="C8" s="129" t="s">
        <v>5</v>
      </c>
      <c r="D8" s="164" t="s">
        <v>6</v>
      </c>
      <c r="E8" s="164"/>
      <c r="F8" s="164"/>
      <c r="G8" s="129" t="s">
        <v>7</v>
      </c>
      <c r="H8" s="19"/>
      <c r="I8" s="165" t="s">
        <v>8</v>
      </c>
      <c r="J8" s="165"/>
      <c r="K8" s="165"/>
      <c r="L8" s="165"/>
      <c r="M8" s="143"/>
      <c r="N8" s="168" t="s">
        <v>133</v>
      </c>
      <c r="O8" s="168" t="s">
        <v>134</v>
      </c>
      <c r="P8" s="142" t="s">
        <v>9</v>
      </c>
      <c r="Q8" s="15"/>
    </row>
    <row r="9" spans="2:17" s="11" customFormat="1" ht="23.25" customHeight="1" x14ac:dyDescent="0.2">
      <c r="B9" s="129"/>
      <c r="C9" s="129"/>
      <c r="D9" s="20" t="s">
        <v>10</v>
      </c>
      <c r="E9" s="20" t="s">
        <v>11</v>
      </c>
      <c r="F9" s="20" t="s">
        <v>12</v>
      </c>
      <c r="G9" s="129"/>
      <c r="H9" s="19"/>
      <c r="I9" s="166"/>
      <c r="J9" s="166"/>
      <c r="K9" s="166"/>
      <c r="L9" s="166"/>
      <c r="M9" s="145"/>
      <c r="N9" s="169"/>
      <c r="O9" s="169"/>
      <c r="P9" s="144"/>
      <c r="Q9" s="15"/>
    </row>
    <row r="10" spans="2:17" s="11" customFormat="1" ht="15" customHeight="1" thickBot="1" x14ac:dyDescent="0.25">
      <c r="B10" s="21" t="s">
        <v>13</v>
      </c>
      <c r="C10" s="22">
        <f>F10+G10</f>
        <v>142673</v>
      </c>
      <c r="D10" s="23">
        <v>4543</v>
      </c>
      <c r="E10" s="23">
        <v>118518</v>
      </c>
      <c r="F10" s="23">
        <f>D10+E10</f>
        <v>123061</v>
      </c>
      <c r="G10" s="23">
        <v>19612</v>
      </c>
      <c r="H10" s="19"/>
      <c r="I10" s="167"/>
      <c r="J10" s="167"/>
      <c r="K10" s="167"/>
      <c r="L10" s="167"/>
      <c r="M10" s="147"/>
      <c r="N10" s="169"/>
      <c r="O10" s="169"/>
      <c r="P10" s="144"/>
      <c r="Q10" s="15"/>
    </row>
    <row r="11" spans="2:17" s="11" customFormat="1" ht="15" customHeight="1" x14ac:dyDescent="0.2">
      <c r="B11" s="21" t="s">
        <v>14</v>
      </c>
      <c r="C11" s="22">
        <f>F11+G11</f>
        <v>127787</v>
      </c>
      <c r="D11" s="23">
        <v>4361</v>
      </c>
      <c r="E11" s="23">
        <v>102400</v>
      </c>
      <c r="F11" s="23">
        <v>106761</v>
      </c>
      <c r="G11" s="23">
        <v>21026</v>
      </c>
      <c r="H11" s="19"/>
      <c r="I11" s="142" t="s">
        <v>15</v>
      </c>
      <c r="J11" s="143"/>
      <c r="K11" s="148" t="s">
        <v>16</v>
      </c>
      <c r="L11" s="151" t="s">
        <v>17</v>
      </c>
      <c r="M11" s="152"/>
      <c r="N11" s="24">
        <v>47986</v>
      </c>
      <c r="O11" s="24">
        <v>53406</v>
      </c>
      <c r="P11" s="25">
        <f>(O11/N11)-1</f>
        <v>0.11294961030300499</v>
      </c>
      <c r="Q11" s="15"/>
    </row>
    <row r="12" spans="2:17" s="11" customFormat="1" ht="15" customHeight="1" x14ac:dyDescent="0.2">
      <c r="B12" s="21" t="s">
        <v>18</v>
      </c>
      <c r="C12" s="22">
        <f>F12+G12</f>
        <v>129067</v>
      </c>
      <c r="D12" s="23">
        <v>4984</v>
      </c>
      <c r="E12" s="23">
        <v>105387</v>
      </c>
      <c r="F12" s="23">
        <v>110371</v>
      </c>
      <c r="G12" s="23">
        <v>18696</v>
      </c>
      <c r="H12" s="19"/>
      <c r="I12" s="144"/>
      <c r="J12" s="145"/>
      <c r="K12" s="149"/>
      <c r="L12" s="153" t="s">
        <v>19</v>
      </c>
      <c r="M12" s="154"/>
      <c r="N12" s="24">
        <v>1236750</v>
      </c>
      <c r="O12" s="24">
        <v>765867</v>
      </c>
      <c r="P12" s="25">
        <f>(O12/N12)-1</f>
        <v>-0.38074226804123712</v>
      </c>
      <c r="Q12" s="15"/>
    </row>
    <row r="13" spans="2:17" s="11" customFormat="1" ht="15" customHeight="1" thickBot="1" x14ac:dyDescent="0.25">
      <c r="B13" s="21" t="s">
        <v>20</v>
      </c>
      <c r="C13" s="22">
        <f t="shared" ref="C13:C21" si="0">F13+G13</f>
        <v>120175</v>
      </c>
      <c r="D13" s="23">
        <v>5235</v>
      </c>
      <c r="E13" s="23">
        <v>94505</v>
      </c>
      <c r="F13" s="23">
        <f t="shared" ref="F13:F21" si="1">D13+E13</f>
        <v>99740</v>
      </c>
      <c r="G13" s="23">
        <v>20435</v>
      </c>
      <c r="H13" s="19"/>
      <c r="I13" s="144"/>
      <c r="J13" s="145"/>
      <c r="K13" s="150"/>
      <c r="L13" s="155" t="s">
        <v>21</v>
      </c>
      <c r="M13" s="156"/>
      <c r="N13" s="26">
        <f>N12+N11</f>
        <v>1284736</v>
      </c>
      <c r="O13" s="26">
        <f>O12+O11</f>
        <v>819273</v>
      </c>
      <c r="P13" s="27">
        <f>(O13/N13)-1</f>
        <v>-0.36230244968616121</v>
      </c>
      <c r="Q13" s="15"/>
    </row>
    <row r="14" spans="2:17" s="11" customFormat="1" ht="15" customHeight="1" thickBot="1" x14ac:dyDescent="0.25">
      <c r="B14" s="21" t="s">
        <v>22</v>
      </c>
      <c r="C14" s="22">
        <f t="shared" si="0"/>
        <v>114891</v>
      </c>
      <c r="D14" s="23">
        <v>7234</v>
      </c>
      <c r="E14" s="23">
        <v>92087</v>
      </c>
      <c r="F14" s="23">
        <f t="shared" si="1"/>
        <v>99321</v>
      </c>
      <c r="G14" s="23">
        <v>15570</v>
      </c>
      <c r="H14" s="19"/>
      <c r="I14" s="144"/>
      <c r="J14" s="145"/>
      <c r="K14" s="157" t="s">
        <v>23</v>
      </c>
      <c r="L14" s="158"/>
      <c r="M14" s="158"/>
      <c r="N14" s="26">
        <v>192622</v>
      </c>
      <c r="O14" s="26">
        <v>136547</v>
      </c>
      <c r="P14" s="27">
        <f>(O14/N14)-1</f>
        <v>-0.29111420294670387</v>
      </c>
      <c r="Q14" s="15"/>
    </row>
    <row r="15" spans="2:17" s="11" customFormat="1" ht="15" customHeight="1" thickBot="1" x14ac:dyDescent="0.25">
      <c r="B15" s="21" t="s">
        <v>24</v>
      </c>
      <c r="C15" s="22">
        <f t="shared" si="0"/>
        <v>81486</v>
      </c>
      <c r="D15" s="23">
        <v>7262</v>
      </c>
      <c r="E15" s="23">
        <v>63459</v>
      </c>
      <c r="F15" s="23">
        <f t="shared" si="1"/>
        <v>70721</v>
      </c>
      <c r="G15" s="23">
        <v>10765</v>
      </c>
      <c r="H15" s="19"/>
      <c r="I15" s="146"/>
      <c r="J15" s="147"/>
      <c r="K15" s="159" t="s">
        <v>25</v>
      </c>
      <c r="L15" s="160"/>
      <c r="M15" s="160"/>
      <c r="N15" s="28">
        <f>N13+N14</f>
        <v>1477358</v>
      </c>
      <c r="O15" s="28">
        <f>O13+O14</f>
        <v>955820</v>
      </c>
      <c r="P15" s="29">
        <f>(O15/N15)-1</f>
        <v>-0.35302073024954006</v>
      </c>
      <c r="Q15" s="15"/>
    </row>
    <row r="16" spans="2:17" s="11" customFormat="1" ht="15" customHeight="1" x14ac:dyDescent="0.2">
      <c r="B16" s="21" t="s">
        <v>26</v>
      </c>
      <c r="C16" s="22">
        <f t="shared" si="0"/>
        <v>82650</v>
      </c>
      <c r="D16" s="23">
        <v>6835</v>
      </c>
      <c r="E16" s="23">
        <v>64615</v>
      </c>
      <c r="F16" s="23">
        <f t="shared" si="1"/>
        <v>71450</v>
      </c>
      <c r="G16" s="23">
        <v>11200</v>
      </c>
      <c r="H16" s="19"/>
      <c r="I16" s="17"/>
      <c r="J16" s="17"/>
      <c r="K16" s="17"/>
      <c r="L16" s="17"/>
      <c r="M16" s="17"/>
      <c r="N16" s="17"/>
      <c r="O16" s="17"/>
      <c r="P16" s="17"/>
      <c r="Q16" s="15"/>
    </row>
    <row r="17" spans="2:20" s="11" customFormat="1" ht="15" customHeight="1" x14ac:dyDescent="0.2">
      <c r="B17" s="21" t="s">
        <v>27</v>
      </c>
      <c r="C17" s="22">
        <f t="shared" si="0"/>
        <v>81332</v>
      </c>
      <c r="D17" s="23">
        <v>6390</v>
      </c>
      <c r="E17" s="23">
        <v>64929</v>
      </c>
      <c r="F17" s="23">
        <f t="shared" si="1"/>
        <v>71319</v>
      </c>
      <c r="G17" s="23">
        <v>10013</v>
      </c>
      <c r="H17" s="19"/>
      <c r="I17" s="17"/>
      <c r="J17" s="17"/>
      <c r="K17" s="17"/>
      <c r="L17" s="17"/>
      <c r="M17" s="17"/>
      <c r="N17" s="17"/>
      <c r="O17" s="17"/>
      <c r="P17" s="17"/>
      <c r="Q17" s="15"/>
    </row>
    <row r="18" spans="2:20" s="11" customFormat="1" ht="15" customHeight="1" x14ac:dyDescent="0.2">
      <c r="B18" s="21" t="s">
        <v>28</v>
      </c>
      <c r="C18" s="22">
        <f t="shared" si="0"/>
        <v>75759</v>
      </c>
      <c r="D18" s="23">
        <v>6562</v>
      </c>
      <c r="E18" s="23">
        <v>59967</v>
      </c>
      <c r="F18" s="23">
        <f t="shared" si="1"/>
        <v>66529</v>
      </c>
      <c r="G18" s="23">
        <v>9230</v>
      </c>
      <c r="H18" s="19"/>
      <c r="I18" s="17"/>
      <c r="J18" s="17"/>
      <c r="K18" s="17"/>
      <c r="L18" s="17"/>
      <c r="M18" s="17"/>
      <c r="N18" s="30"/>
      <c r="O18" s="17"/>
      <c r="P18" s="17"/>
      <c r="Q18" s="15"/>
      <c r="T18" s="170"/>
    </row>
    <row r="19" spans="2:20" s="11" customFormat="1" ht="15" customHeight="1" x14ac:dyDescent="0.2">
      <c r="B19" s="21" t="s">
        <v>29</v>
      </c>
      <c r="C19" s="22">
        <f t="shared" si="0"/>
        <v>0</v>
      </c>
      <c r="D19" s="23">
        <v>0</v>
      </c>
      <c r="E19" s="23">
        <v>0</v>
      </c>
      <c r="F19" s="23">
        <f t="shared" si="1"/>
        <v>0</v>
      </c>
      <c r="G19" s="23">
        <v>0</v>
      </c>
      <c r="H19" s="19"/>
      <c r="I19" s="17"/>
      <c r="J19" s="17"/>
      <c r="K19" s="17"/>
      <c r="L19" s="17"/>
      <c r="M19" s="17"/>
      <c r="N19" s="17"/>
      <c r="O19" s="30"/>
      <c r="P19" s="17"/>
      <c r="Q19" s="15"/>
    </row>
    <row r="20" spans="2:20" s="11" customFormat="1" ht="15" customHeight="1" x14ac:dyDescent="0.2">
      <c r="B20" s="21" t="s">
        <v>30</v>
      </c>
      <c r="C20" s="22">
        <f t="shared" si="0"/>
        <v>0</v>
      </c>
      <c r="D20" s="23">
        <v>0</v>
      </c>
      <c r="E20" s="23">
        <v>0</v>
      </c>
      <c r="F20" s="23">
        <f t="shared" si="1"/>
        <v>0</v>
      </c>
      <c r="G20" s="23">
        <v>0</v>
      </c>
      <c r="H20" s="19"/>
      <c r="I20" s="17"/>
      <c r="J20" s="17"/>
      <c r="K20" s="17"/>
      <c r="L20" s="17"/>
      <c r="M20" s="17"/>
      <c r="N20" s="17"/>
      <c r="O20" s="17"/>
      <c r="P20" s="17"/>
      <c r="Q20" s="15"/>
    </row>
    <row r="21" spans="2:20" s="11" customFormat="1" ht="15" customHeight="1" thickBot="1" x14ac:dyDescent="0.25">
      <c r="B21" s="21" t="s">
        <v>31</v>
      </c>
      <c r="C21" s="22">
        <f t="shared" si="0"/>
        <v>0</v>
      </c>
      <c r="D21" s="23">
        <v>0</v>
      </c>
      <c r="E21" s="23">
        <v>0</v>
      </c>
      <c r="F21" s="23">
        <f t="shared" si="1"/>
        <v>0</v>
      </c>
      <c r="G21" s="23">
        <v>0</v>
      </c>
      <c r="H21" s="19"/>
      <c r="I21" s="17"/>
      <c r="J21" s="17"/>
      <c r="K21" s="17"/>
      <c r="L21" s="17"/>
      <c r="M21" s="17"/>
      <c r="N21" s="17"/>
      <c r="O21" s="17"/>
      <c r="P21" s="17"/>
      <c r="Q21" s="15"/>
    </row>
    <row r="22" spans="2:20" s="11" customFormat="1" ht="15" customHeight="1" x14ac:dyDescent="0.2">
      <c r="B22" s="31" t="s">
        <v>25</v>
      </c>
      <c r="C22" s="32">
        <f>SUM(C10:C21)</f>
        <v>955820</v>
      </c>
      <c r="D22" s="33">
        <f>SUM(D10:D21)</f>
        <v>53406</v>
      </c>
      <c r="E22" s="34">
        <f>SUM(E10:E21)</f>
        <v>765867</v>
      </c>
      <c r="F22" s="35">
        <f>SUM(F10:F21)</f>
        <v>819273</v>
      </c>
      <c r="G22" s="32">
        <f>SUM(G10:G21)</f>
        <v>136547</v>
      </c>
      <c r="H22" s="19"/>
      <c r="I22" s="17"/>
      <c r="J22" s="17"/>
      <c r="K22" s="17"/>
      <c r="L22" s="17"/>
      <c r="M22" s="17"/>
      <c r="N22" s="17"/>
      <c r="O22" s="17"/>
      <c r="P22" s="17"/>
      <c r="Q22" s="15"/>
    </row>
    <row r="23" spans="2:20" s="11" customFormat="1" ht="15" customHeight="1" thickBot="1" x14ac:dyDescent="0.25">
      <c r="B23" s="36" t="s">
        <v>32</v>
      </c>
      <c r="C23" s="37">
        <f>SUM(F23+G23)</f>
        <v>1</v>
      </c>
      <c r="D23" s="38">
        <f>D22/F22</f>
        <v>6.5187062188061862E-2</v>
      </c>
      <c r="E23" s="39">
        <f>E22/F22</f>
        <v>0.93481293781193819</v>
      </c>
      <c r="F23" s="40">
        <f>F22/C22</f>
        <v>0.85714151200016742</v>
      </c>
      <c r="G23" s="41">
        <f>G22/C22</f>
        <v>0.14285848799983261</v>
      </c>
      <c r="H23" s="19"/>
      <c r="I23" s="17"/>
      <c r="J23" s="17"/>
      <c r="K23" s="17"/>
      <c r="L23" s="17"/>
      <c r="M23" s="17"/>
      <c r="N23" s="17"/>
      <c r="O23" s="17"/>
      <c r="P23" s="17"/>
      <c r="Q23" s="15"/>
    </row>
    <row r="24" spans="2:20" s="11" customFormat="1" ht="15" customHeight="1" x14ac:dyDescent="0.2">
      <c r="B24" s="42"/>
      <c r="C24" s="23"/>
      <c r="D24" s="43"/>
      <c r="E24" s="43"/>
      <c r="F24" s="44"/>
      <c r="G24" s="44"/>
      <c r="H24" s="19"/>
      <c r="I24" s="17"/>
      <c r="J24" s="17"/>
      <c r="K24" s="17"/>
      <c r="L24" s="17"/>
      <c r="M24" s="17"/>
      <c r="N24" s="17"/>
      <c r="O24" s="17"/>
      <c r="P24" s="17"/>
      <c r="Q24" s="15"/>
    </row>
    <row r="25" spans="2:20" s="11" customFormat="1" ht="15" customHeight="1" x14ac:dyDescent="0.2">
      <c r="B25" s="42"/>
      <c r="C25" s="23"/>
      <c r="D25" s="43"/>
      <c r="E25" s="43"/>
      <c r="F25" s="44"/>
      <c r="G25" s="44"/>
      <c r="H25" s="19"/>
      <c r="I25" s="17"/>
      <c r="J25" s="17"/>
      <c r="K25" s="17"/>
      <c r="L25" s="17"/>
      <c r="M25" s="17"/>
      <c r="N25" s="17"/>
      <c r="O25" s="17"/>
      <c r="P25" s="17"/>
      <c r="Q25" s="15"/>
    </row>
    <row r="26" spans="2:20" s="11" customFormat="1" ht="15" customHeight="1" x14ac:dyDescent="0.2">
      <c r="B26" s="42"/>
      <c r="C26" s="23"/>
      <c r="D26" s="43"/>
      <c r="E26" s="43"/>
      <c r="F26" s="44"/>
      <c r="G26" s="44"/>
      <c r="H26" s="19"/>
      <c r="I26" s="17"/>
      <c r="J26" s="17"/>
      <c r="K26" s="17"/>
      <c r="L26" s="17"/>
      <c r="M26" s="17"/>
      <c r="N26" s="17"/>
      <c r="O26" s="17"/>
      <c r="P26" s="17"/>
      <c r="Q26" s="15"/>
    </row>
    <row r="27" spans="2:20" s="11" customFormat="1" ht="13.5" customHeight="1" x14ac:dyDescent="0.2">
      <c r="C27" s="45"/>
      <c r="D27" s="45"/>
      <c r="E27" s="45"/>
      <c r="F27" s="45"/>
      <c r="Q27" s="15"/>
    </row>
    <row r="28" spans="2:20" s="11" customFormat="1" ht="13.5" customHeight="1" x14ac:dyDescent="0.2">
      <c r="B28" s="171" t="s">
        <v>130</v>
      </c>
      <c r="C28" s="45"/>
      <c r="D28" s="45"/>
      <c r="E28" s="45"/>
      <c r="F28" s="45"/>
      <c r="Q28" s="15"/>
    </row>
    <row r="29" spans="2:20" s="11" customFormat="1" ht="13.5" customHeight="1" x14ac:dyDescent="0.2">
      <c r="C29" s="45"/>
      <c r="D29" s="45"/>
      <c r="E29" s="45"/>
      <c r="F29" s="45"/>
      <c r="Q29" s="15"/>
    </row>
    <row r="30" spans="2:20" s="10" customFormat="1" ht="18.75" customHeight="1" x14ac:dyDescent="0.25">
      <c r="B30" s="6" t="s">
        <v>33</v>
      </c>
      <c r="C30" s="7"/>
      <c r="D30" s="7"/>
      <c r="E30" s="7"/>
      <c r="F30" s="7"/>
      <c r="G30" s="7"/>
      <c r="H30" s="7"/>
      <c r="I30" s="7"/>
      <c r="J30" s="7"/>
      <c r="K30" s="8"/>
      <c r="L30" s="8"/>
      <c r="M30" s="8"/>
      <c r="N30" s="8"/>
      <c r="O30" s="8"/>
      <c r="P30" s="8"/>
      <c r="Q30" s="9"/>
    </row>
    <row r="31" spans="2:20" s="11" customFormat="1" ht="4.5" customHeight="1" x14ac:dyDescent="0.2">
      <c r="C31" s="45"/>
      <c r="D31" s="45"/>
      <c r="E31" s="45"/>
      <c r="F31" s="45"/>
      <c r="Q31" s="15"/>
    </row>
    <row r="32" spans="2:20" s="48" customFormat="1" ht="15" customHeight="1" thickBot="1" x14ac:dyDescent="0.25">
      <c r="B32" s="140" t="s">
        <v>34</v>
      </c>
      <c r="C32" s="140"/>
      <c r="D32" s="140"/>
      <c r="E32" s="140"/>
      <c r="F32" s="140"/>
      <c r="G32" s="140"/>
      <c r="H32" s="46"/>
      <c r="I32" s="47"/>
      <c r="J32" s="47"/>
    </row>
    <row r="33" spans="2:16" s="48" customFormat="1" ht="15" customHeight="1" thickTop="1" x14ac:dyDescent="0.2">
      <c r="B33" s="49" t="s">
        <v>4</v>
      </c>
      <c r="C33" s="49" t="s">
        <v>35</v>
      </c>
      <c r="D33" s="49" t="s">
        <v>36</v>
      </c>
      <c r="E33" s="49" t="s">
        <v>37</v>
      </c>
      <c r="F33" s="49" t="s">
        <v>25</v>
      </c>
      <c r="G33" s="50" t="s">
        <v>38</v>
      </c>
      <c r="H33" s="51"/>
    </row>
    <row r="34" spans="2:16" s="48" customFormat="1" ht="15" customHeight="1" x14ac:dyDescent="0.2">
      <c r="B34" s="21" t="s">
        <v>13</v>
      </c>
      <c r="C34" s="52">
        <v>3884</v>
      </c>
      <c r="D34" s="23">
        <v>659</v>
      </c>
      <c r="E34" s="23">
        <v>0</v>
      </c>
      <c r="F34" s="53">
        <f t="shared" ref="F34:F39" si="2">C34+D34+E34</f>
        <v>4543</v>
      </c>
      <c r="G34" s="54" t="s">
        <v>39</v>
      </c>
      <c r="H34" s="44"/>
    </row>
    <row r="35" spans="2:16" s="48" customFormat="1" ht="15" customHeight="1" x14ac:dyDescent="0.2">
      <c r="B35" s="21" t="s">
        <v>14</v>
      </c>
      <c r="C35" s="52">
        <v>3053</v>
      </c>
      <c r="D35" s="23">
        <v>581</v>
      </c>
      <c r="E35" s="23">
        <v>727</v>
      </c>
      <c r="F35" s="53">
        <f t="shared" si="2"/>
        <v>4361</v>
      </c>
      <c r="G35" s="121">
        <f t="shared" ref="G35:G41" si="3">(F35/F34)-1</f>
        <v>-4.006163328197232E-2</v>
      </c>
      <c r="H35" s="44"/>
    </row>
    <row r="36" spans="2:16" s="48" customFormat="1" ht="15" customHeight="1" x14ac:dyDescent="0.2">
      <c r="B36" s="21" t="s">
        <v>18</v>
      </c>
      <c r="C36" s="52">
        <v>3531</v>
      </c>
      <c r="D36" s="23">
        <v>698</v>
      </c>
      <c r="E36" s="23">
        <v>755</v>
      </c>
      <c r="F36" s="53">
        <f t="shared" si="2"/>
        <v>4984</v>
      </c>
      <c r="G36" s="121">
        <f t="shared" si="3"/>
        <v>0.14285714285714279</v>
      </c>
      <c r="H36" s="44"/>
    </row>
    <row r="37" spans="2:16" s="48" customFormat="1" ht="15" customHeight="1" x14ac:dyDescent="0.2">
      <c r="B37" s="21" t="s">
        <v>20</v>
      </c>
      <c r="C37" s="52">
        <v>3587</v>
      </c>
      <c r="D37" s="23">
        <v>690</v>
      </c>
      <c r="E37" s="23">
        <v>958</v>
      </c>
      <c r="F37" s="53">
        <f t="shared" si="2"/>
        <v>5235</v>
      </c>
      <c r="G37" s="121">
        <f t="shared" si="3"/>
        <v>5.0361155698234406E-2</v>
      </c>
      <c r="H37" s="44"/>
    </row>
    <row r="38" spans="2:16" s="48" customFormat="1" ht="15" customHeight="1" x14ac:dyDescent="0.2">
      <c r="B38" s="21" t="s">
        <v>22</v>
      </c>
      <c r="C38" s="52">
        <v>5103</v>
      </c>
      <c r="D38" s="23">
        <v>1087</v>
      </c>
      <c r="E38" s="23">
        <v>1044</v>
      </c>
      <c r="F38" s="53">
        <f t="shared" si="2"/>
        <v>7234</v>
      </c>
      <c r="G38" s="121">
        <f t="shared" si="3"/>
        <v>0.3818529130850048</v>
      </c>
      <c r="H38" s="44"/>
    </row>
    <row r="39" spans="2:16" s="48" customFormat="1" ht="15" customHeight="1" x14ac:dyDescent="0.2">
      <c r="B39" s="21" t="s">
        <v>24</v>
      </c>
      <c r="C39" s="23">
        <v>5353</v>
      </c>
      <c r="D39" s="23">
        <v>1080</v>
      </c>
      <c r="E39" s="23">
        <v>829</v>
      </c>
      <c r="F39" s="53">
        <f t="shared" si="2"/>
        <v>7262</v>
      </c>
      <c r="G39" s="121">
        <f t="shared" si="3"/>
        <v>3.8706110035942043E-3</v>
      </c>
      <c r="H39" s="44"/>
      <c r="O39" s="55" t="s">
        <v>35</v>
      </c>
      <c r="P39" s="55" t="s">
        <v>36</v>
      </c>
    </row>
    <row r="40" spans="2:16" s="48" customFormat="1" ht="15" customHeight="1" x14ac:dyDescent="0.2">
      <c r="B40" s="21" t="s">
        <v>26</v>
      </c>
      <c r="C40" s="23">
        <v>4831</v>
      </c>
      <c r="D40" s="23">
        <v>1002</v>
      </c>
      <c r="E40" s="23">
        <v>1002</v>
      </c>
      <c r="F40" s="53">
        <f t="shared" ref="F40:F41" si="4">C40+D40+E40</f>
        <v>6835</v>
      </c>
      <c r="G40" s="121">
        <f t="shared" si="3"/>
        <v>-5.8799228862572273E-2</v>
      </c>
      <c r="H40" s="44"/>
      <c r="O40" s="132">
        <f>C47</f>
        <v>0.71465752911657865</v>
      </c>
      <c r="P40" s="132">
        <f>D47</f>
        <v>0.1439164138860802</v>
      </c>
    </row>
    <row r="41" spans="2:16" s="48" customFormat="1" ht="15" customHeight="1" x14ac:dyDescent="0.2">
      <c r="B41" s="21" t="s">
        <v>27</v>
      </c>
      <c r="C41" s="23">
        <v>4496</v>
      </c>
      <c r="D41" s="23">
        <v>929</v>
      </c>
      <c r="E41" s="23">
        <v>965</v>
      </c>
      <c r="F41" s="53">
        <f t="shared" si="4"/>
        <v>6390</v>
      </c>
      <c r="G41" s="121">
        <f t="shared" si="3"/>
        <v>-6.5106071689831735E-2</v>
      </c>
      <c r="H41" s="44"/>
      <c r="O41" s="132"/>
      <c r="P41" s="138"/>
    </row>
    <row r="42" spans="2:16" s="48" customFormat="1" ht="15" customHeight="1" x14ac:dyDescent="0.2">
      <c r="B42" s="21" t="s">
        <v>28</v>
      </c>
      <c r="C42" s="23">
        <v>4329</v>
      </c>
      <c r="D42" s="23">
        <v>960</v>
      </c>
      <c r="E42" s="23">
        <v>1273</v>
      </c>
      <c r="F42" s="53">
        <f t="shared" ref="F42" si="5">C42+D42+E42</f>
        <v>6562</v>
      </c>
      <c r="G42" s="121">
        <f t="shared" ref="G42" si="6">(F42/F41)-1</f>
        <v>2.6917057902973385E-2</v>
      </c>
      <c r="H42" s="44"/>
    </row>
    <row r="43" spans="2:16" s="48" customFormat="1" ht="15" customHeight="1" x14ac:dyDescent="0.2">
      <c r="B43" s="21" t="s">
        <v>29</v>
      </c>
      <c r="C43" s="22"/>
      <c r="D43" s="23"/>
      <c r="E43" s="23"/>
      <c r="F43" s="53"/>
      <c r="G43" s="54"/>
      <c r="H43" s="44"/>
    </row>
    <row r="44" spans="2:16" s="48" customFormat="1" ht="15" customHeight="1" x14ac:dyDescent="0.2">
      <c r="B44" s="21" t="s">
        <v>30</v>
      </c>
      <c r="C44" s="22"/>
      <c r="D44" s="23"/>
      <c r="E44" s="23"/>
      <c r="F44" s="53"/>
      <c r="G44" s="54"/>
      <c r="H44" s="56"/>
    </row>
    <row r="45" spans="2:16" s="48" customFormat="1" ht="15" customHeight="1" thickBot="1" x14ac:dyDescent="0.25">
      <c r="B45" s="21" t="s">
        <v>31</v>
      </c>
      <c r="C45" s="22"/>
      <c r="D45" s="23"/>
      <c r="E45" s="23"/>
      <c r="F45" s="53"/>
      <c r="G45" s="57"/>
    </row>
    <row r="46" spans="2:16" s="48" customFormat="1" ht="15" customHeight="1" thickTop="1" x14ac:dyDescent="0.2">
      <c r="B46" s="31" t="s">
        <v>25</v>
      </c>
      <c r="C46" s="32">
        <f>SUM(C34:C45)</f>
        <v>38167</v>
      </c>
      <c r="D46" s="32">
        <f>SUM(D34:D45)</f>
        <v>7686</v>
      </c>
      <c r="E46" s="32">
        <f>SUM(E34:E45)</f>
        <v>7553</v>
      </c>
      <c r="F46" s="32">
        <f>SUM(F34:F45)</f>
        <v>53406</v>
      </c>
      <c r="G46" s="58"/>
      <c r="H46" s="59"/>
      <c r="I46" s="59"/>
      <c r="J46" s="59"/>
      <c r="K46" s="59"/>
      <c r="L46" s="59"/>
    </row>
    <row r="47" spans="2:16" s="48" customFormat="1" ht="15" customHeight="1" x14ac:dyDescent="0.2">
      <c r="B47" s="36" t="s">
        <v>32</v>
      </c>
      <c r="C47" s="37">
        <f>C46/F46</f>
        <v>0.71465752911657865</v>
      </c>
      <c r="D47" s="37">
        <f>D46/F46</f>
        <v>0.1439164138860802</v>
      </c>
      <c r="E47" s="37">
        <f>E46/F46</f>
        <v>0.14142605699734112</v>
      </c>
      <c r="F47" s="37">
        <f>F46/F46</f>
        <v>1</v>
      </c>
      <c r="G47" s="60"/>
      <c r="H47" s="51"/>
      <c r="I47" s="51"/>
      <c r="J47" s="51"/>
      <c r="K47" s="51"/>
      <c r="L47" s="51"/>
    </row>
    <row r="48" spans="2:16" s="48" customFormat="1" ht="8.25" customHeight="1" x14ac:dyDescent="0.2">
      <c r="B48" s="21"/>
      <c r="C48" s="23"/>
      <c r="D48" s="23"/>
      <c r="E48" s="23"/>
      <c r="F48" s="23"/>
      <c r="G48" s="23"/>
      <c r="H48" s="23"/>
      <c r="I48" s="23"/>
      <c r="J48" s="23"/>
      <c r="K48" s="53"/>
      <c r="L48" s="53"/>
    </row>
    <row r="49" spans="2:17" s="48" customFormat="1" ht="15" customHeight="1" x14ac:dyDescent="0.2">
      <c r="B49" s="61" t="s">
        <v>40</v>
      </c>
      <c r="C49" s="61"/>
      <c r="D49" s="61"/>
      <c r="E49" s="61"/>
      <c r="F49" s="61"/>
      <c r="G49" s="23"/>
      <c r="H49" s="23"/>
      <c r="I49" s="23"/>
      <c r="J49" s="23"/>
      <c r="K49" s="53"/>
      <c r="L49" s="53"/>
    </row>
    <row r="50" spans="2:17" s="48" customFormat="1" ht="23.25" customHeight="1" x14ac:dyDescent="0.2">
      <c r="B50" s="129" t="s">
        <v>4</v>
      </c>
      <c r="C50" s="49" t="s">
        <v>41</v>
      </c>
      <c r="D50" s="49" t="s">
        <v>42</v>
      </c>
      <c r="E50" s="49" t="s">
        <v>43</v>
      </c>
      <c r="F50" s="49" t="s">
        <v>44</v>
      </c>
      <c r="G50" s="49" t="s">
        <v>45</v>
      </c>
      <c r="H50" s="49" t="s">
        <v>46</v>
      </c>
      <c r="I50" s="49" t="s">
        <v>47</v>
      </c>
      <c r="J50" s="129" t="s">
        <v>48</v>
      </c>
      <c r="K50" s="129" t="s">
        <v>25</v>
      </c>
      <c r="L50" s="51"/>
    </row>
    <row r="51" spans="2:17" s="48" customFormat="1" ht="13.5" customHeight="1" x14ac:dyDescent="0.2">
      <c r="B51" s="129"/>
      <c r="C51" s="62" t="s">
        <v>49</v>
      </c>
      <c r="D51" s="62" t="s">
        <v>50</v>
      </c>
      <c r="E51" s="62" t="s">
        <v>51</v>
      </c>
      <c r="F51" s="62" t="s">
        <v>52</v>
      </c>
      <c r="G51" s="62" t="s">
        <v>53</v>
      </c>
      <c r="H51" s="62" t="s">
        <v>54</v>
      </c>
      <c r="I51" s="62" t="s">
        <v>55</v>
      </c>
      <c r="J51" s="129"/>
      <c r="K51" s="129"/>
      <c r="L51" s="51"/>
    </row>
    <row r="52" spans="2:17" s="48" customFormat="1" ht="15" customHeight="1" x14ac:dyDescent="0.2">
      <c r="B52" s="21" t="s">
        <v>13</v>
      </c>
      <c r="C52" s="52">
        <v>0</v>
      </c>
      <c r="D52" s="23">
        <v>7</v>
      </c>
      <c r="E52" s="23">
        <v>25</v>
      </c>
      <c r="F52" s="23">
        <v>56</v>
      </c>
      <c r="G52" s="23">
        <v>1077</v>
      </c>
      <c r="H52" s="23">
        <v>2877</v>
      </c>
      <c r="I52" s="23">
        <v>157</v>
      </c>
      <c r="J52" s="23">
        <v>344</v>
      </c>
      <c r="K52" s="53">
        <f t="shared" ref="K52:K60" si="7">SUM(C52:J52)</f>
        <v>4543</v>
      </c>
      <c r="L52" s="53"/>
    </row>
    <row r="53" spans="2:17" s="48" customFormat="1" ht="15" customHeight="1" x14ac:dyDescent="0.2">
      <c r="B53" s="21" t="s">
        <v>14</v>
      </c>
      <c r="C53" s="52">
        <v>0</v>
      </c>
      <c r="D53" s="23">
        <v>7</v>
      </c>
      <c r="E53" s="23">
        <v>23</v>
      </c>
      <c r="F53" s="23">
        <v>55</v>
      </c>
      <c r="G53" s="23">
        <v>912</v>
      </c>
      <c r="H53" s="23">
        <v>2300</v>
      </c>
      <c r="I53" s="23">
        <v>172</v>
      </c>
      <c r="J53" s="23">
        <v>892</v>
      </c>
      <c r="K53" s="53">
        <f t="shared" si="7"/>
        <v>4361</v>
      </c>
      <c r="L53" s="53"/>
    </row>
    <row r="54" spans="2:17" s="48" customFormat="1" ht="15" customHeight="1" x14ac:dyDescent="0.2">
      <c r="B54" s="21" t="s">
        <v>18</v>
      </c>
      <c r="C54" s="52">
        <v>0</v>
      </c>
      <c r="D54" s="23">
        <v>9</v>
      </c>
      <c r="E54" s="23">
        <v>25</v>
      </c>
      <c r="F54" s="23">
        <v>81</v>
      </c>
      <c r="G54" s="23">
        <v>998</v>
      </c>
      <c r="H54" s="23">
        <v>2754</v>
      </c>
      <c r="I54" s="23">
        <v>162</v>
      </c>
      <c r="J54" s="23">
        <v>955</v>
      </c>
      <c r="K54" s="53">
        <f t="shared" si="7"/>
        <v>4984</v>
      </c>
      <c r="L54" s="53"/>
    </row>
    <row r="55" spans="2:17" s="48" customFormat="1" ht="15" customHeight="1" x14ac:dyDescent="0.2">
      <c r="B55" s="21" t="s">
        <v>20</v>
      </c>
      <c r="C55" s="52">
        <v>0</v>
      </c>
      <c r="D55" s="23">
        <v>14</v>
      </c>
      <c r="E55" s="23">
        <v>30</v>
      </c>
      <c r="F55" s="23">
        <v>82</v>
      </c>
      <c r="G55" s="23">
        <v>999</v>
      </c>
      <c r="H55" s="23">
        <v>2793</v>
      </c>
      <c r="I55" s="23">
        <v>198</v>
      </c>
      <c r="J55" s="23">
        <v>1119</v>
      </c>
      <c r="K55" s="53">
        <f t="shared" si="7"/>
        <v>5235</v>
      </c>
      <c r="L55" s="53"/>
    </row>
    <row r="56" spans="2:17" s="48" customFormat="1" ht="15" customHeight="1" x14ac:dyDescent="0.2">
      <c r="B56" s="21" t="s">
        <v>22</v>
      </c>
      <c r="C56" s="52">
        <v>0</v>
      </c>
      <c r="D56" s="23">
        <v>18</v>
      </c>
      <c r="E56" s="23">
        <v>34</v>
      </c>
      <c r="F56" s="23">
        <v>87</v>
      </c>
      <c r="G56" s="23">
        <v>1343</v>
      </c>
      <c r="H56" s="23">
        <v>4137</v>
      </c>
      <c r="I56" s="23">
        <v>213</v>
      </c>
      <c r="J56" s="23">
        <v>1402</v>
      </c>
      <c r="K56" s="53">
        <f t="shared" si="7"/>
        <v>7234</v>
      </c>
      <c r="L56" s="53"/>
    </row>
    <row r="57" spans="2:17" s="48" customFormat="1" ht="15" customHeight="1" x14ac:dyDescent="0.2">
      <c r="B57" s="21" t="s">
        <v>24</v>
      </c>
      <c r="C57" s="52">
        <v>0</v>
      </c>
      <c r="D57" s="23">
        <v>7</v>
      </c>
      <c r="E57" s="23">
        <v>42</v>
      </c>
      <c r="F57" s="23">
        <v>99</v>
      </c>
      <c r="G57" s="23">
        <v>1465</v>
      </c>
      <c r="H57" s="23">
        <v>3974</v>
      </c>
      <c r="I57" s="23">
        <v>304</v>
      </c>
      <c r="J57" s="23">
        <v>1371</v>
      </c>
      <c r="K57" s="53">
        <f t="shared" si="7"/>
        <v>7262</v>
      </c>
      <c r="L57" s="53"/>
    </row>
    <row r="58" spans="2:17" s="48" customFormat="1" ht="15" customHeight="1" x14ac:dyDescent="0.2">
      <c r="B58" s="21" t="s">
        <v>26</v>
      </c>
      <c r="C58" s="52">
        <v>0</v>
      </c>
      <c r="D58" s="23">
        <v>10</v>
      </c>
      <c r="E58" s="23">
        <v>35</v>
      </c>
      <c r="F58" s="23">
        <v>115</v>
      </c>
      <c r="G58" s="23">
        <v>1326</v>
      </c>
      <c r="H58" s="23">
        <v>3894</v>
      </c>
      <c r="I58" s="23">
        <v>234</v>
      </c>
      <c r="J58" s="23">
        <v>1221</v>
      </c>
      <c r="K58" s="53">
        <f t="shared" si="7"/>
        <v>6835</v>
      </c>
      <c r="L58" s="53"/>
    </row>
    <row r="59" spans="2:17" s="48" customFormat="1" ht="15" customHeight="1" x14ac:dyDescent="0.2">
      <c r="B59" s="21" t="s">
        <v>27</v>
      </c>
      <c r="C59" s="52">
        <v>0</v>
      </c>
      <c r="D59" s="23">
        <v>13</v>
      </c>
      <c r="E59" s="23">
        <v>41</v>
      </c>
      <c r="F59" s="23">
        <v>93</v>
      </c>
      <c r="G59" s="23">
        <v>1289</v>
      </c>
      <c r="H59" s="23">
        <v>3620</v>
      </c>
      <c r="I59" s="23">
        <v>205</v>
      </c>
      <c r="J59" s="23">
        <v>1129</v>
      </c>
      <c r="K59" s="53">
        <f t="shared" si="7"/>
        <v>6390</v>
      </c>
      <c r="L59" s="53"/>
    </row>
    <row r="60" spans="2:17" s="48" customFormat="1" ht="15" customHeight="1" x14ac:dyDescent="0.2">
      <c r="B60" s="21" t="s">
        <v>28</v>
      </c>
      <c r="C60" s="52">
        <v>0</v>
      </c>
      <c r="D60" s="23">
        <v>16</v>
      </c>
      <c r="E60" s="23">
        <v>40</v>
      </c>
      <c r="F60" s="23">
        <v>80</v>
      </c>
      <c r="G60" s="23">
        <v>1124</v>
      </c>
      <c r="H60" s="23">
        <v>3597</v>
      </c>
      <c r="I60" s="23">
        <v>193</v>
      </c>
      <c r="J60" s="23">
        <v>1512</v>
      </c>
      <c r="K60" s="53">
        <f t="shared" si="7"/>
        <v>6562</v>
      </c>
      <c r="L60" s="53"/>
    </row>
    <row r="61" spans="2:17" s="48" customFormat="1" ht="15" customHeight="1" x14ac:dyDescent="0.2">
      <c r="B61" s="21" t="s">
        <v>29</v>
      </c>
      <c r="C61" s="52"/>
      <c r="D61" s="23"/>
      <c r="E61" s="23"/>
      <c r="F61" s="23"/>
      <c r="G61" s="23"/>
      <c r="H61" s="23"/>
      <c r="I61" s="23"/>
      <c r="J61" s="23"/>
      <c r="K61" s="53">
        <f t="shared" ref="K61:K63" si="8">SUM(C61:I61)</f>
        <v>0</v>
      </c>
      <c r="L61" s="53"/>
    </row>
    <row r="62" spans="2:17" s="48" customFormat="1" ht="15" customHeight="1" x14ac:dyDescent="0.2">
      <c r="B62" s="21" t="s">
        <v>30</v>
      </c>
      <c r="C62" s="52"/>
      <c r="D62" s="23"/>
      <c r="E62" s="23"/>
      <c r="F62" s="23"/>
      <c r="G62" s="23"/>
      <c r="H62" s="23"/>
      <c r="I62" s="23"/>
      <c r="J62" s="23"/>
      <c r="K62" s="53">
        <f t="shared" si="8"/>
        <v>0</v>
      </c>
      <c r="L62" s="53"/>
    </row>
    <row r="63" spans="2:17" s="48" customFormat="1" ht="15" customHeight="1" x14ac:dyDescent="0.2">
      <c r="B63" s="21" t="s">
        <v>31</v>
      </c>
      <c r="C63" s="52"/>
      <c r="D63" s="23"/>
      <c r="E63" s="23"/>
      <c r="F63" s="23"/>
      <c r="G63" s="23"/>
      <c r="H63" s="23"/>
      <c r="I63" s="23"/>
      <c r="J63" s="23"/>
      <c r="K63" s="53">
        <f t="shared" si="8"/>
        <v>0</v>
      </c>
      <c r="L63" s="53"/>
    </row>
    <row r="64" spans="2:17" s="48" customFormat="1" ht="15" customHeight="1" x14ac:dyDescent="0.2">
      <c r="B64" s="31" t="s">
        <v>25</v>
      </c>
      <c r="C64" s="32">
        <f t="shared" ref="C64:K64" si="9">SUM(C52:C63)</f>
        <v>0</v>
      </c>
      <c r="D64" s="32">
        <f t="shared" si="9"/>
        <v>101</v>
      </c>
      <c r="E64" s="32">
        <f t="shared" si="9"/>
        <v>295</v>
      </c>
      <c r="F64" s="32">
        <f t="shared" si="9"/>
        <v>748</v>
      </c>
      <c r="G64" s="32">
        <f t="shared" si="9"/>
        <v>10533</v>
      </c>
      <c r="H64" s="32">
        <f t="shared" si="9"/>
        <v>29946</v>
      </c>
      <c r="I64" s="32">
        <f t="shared" si="9"/>
        <v>1838</v>
      </c>
      <c r="J64" s="32">
        <f t="shared" si="9"/>
        <v>9945</v>
      </c>
      <c r="K64" s="32">
        <f t="shared" si="9"/>
        <v>53406</v>
      </c>
      <c r="L64" s="58"/>
      <c r="N64" s="63"/>
      <c r="O64" s="64"/>
      <c r="P64" s="65"/>
      <c r="Q64" s="66"/>
    </row>
    <row r="65" spans="2:17" s="48" customFormat="1" ht="15" customHeight="1" x14ac:dyDescent="0.2">
      <c r="B65" s="36" t="s">
        <v>32</v>
      </c>
      <c r="C65" s="67">
        <f>C64/$K$64</f>
        <v>0</v>
      </c>
      <c r="D65" s="67">
        <f t="shared" ref="D65:K65" si="10">D64/$K$64</f>
        <v>1.8911732764108902E-3</v>
      </c>
      <c r="E65" s="67">
        <f t="shared" si="10"/>
        <v>5.5237239261506201E-3</v>
      </c>
      <c r="F65" s="67">
        <f t="shared" si="10"/>
        <v>1.400591693817174E-2</v>
      </c>
      <c r="G65" s="67">
        <f t="shared" si="10"/>
        <v>0.19722503089540502</v>
      </c>
      <c r="H65" s="67">
        <f t="shared" si="10"/>
        <v>0.56072351421188626</v>
      </c>
      <c r="I65" s="67">
        <f t="shared" si="10"/>
        <v>3.441560873310115E-2</v>
      </c>
      <c r="J65" s="67">
        <f t="shared" si="10"/>
        <v>0.18621503201887429</v>
      </c>
      <c r="K65" s="67">
        <f t="shared" si="10"/>
        <v>1</v>
      </c>
      <c r="L65" s="43"/>
      <c r="N65" s="63"/>
      <c r="O65" s="64"/>
      <c r="P65" s="65"/>
      <c r="Q65" s="66"/>
    </row>
    <row r="66" spans="2:17" s="48" customFormat="1" ht="9" customHeight="1" x14ac:dyDescent="0.2">
      <c r="C66" s="68"/>
      <c r="D66" s="68"/>
      <c r="E66" s="68"/>
      <c r="F66" s="68"/>
      <c r="N66" s="63"/>
      <c r="O66" s="64"/>
      <c r="P66" s="65"/>
      <c r="Q66" s="66"/>
    </row>
    <row r="67" spans="2:17" s="48" customFormat="1" ht="15" customHeight="1" x14ac:dyDescent="0.2">
      <c r="B67" s="61" t="s">
        <v>56</v>
      </c>
      <c r="C67" s="61"/>
      <c r="D67" s="61"/>
      <c r="E67" s="61"/>
      <c r="F67" s="61"/>
      <c r="N67" s="63"/>
      <c r="O67" s="64"/>
      <c r="P67" s="65"/>
      <c r="Q67" s="66"/>
    </row>
    <row r="68" spans="2:17" s="48" customFormat="1" ht="15" customHeight="1" x14ac:dyDescent="0.2">
      <c r="B68" s="129" t="s">
        <v>57</v>
      </c>
      <c r="C68" s="129"/>
      <c r="D68" s="49" t="s">
        <v>58</v>
      </c>
      <c r="E68" s="49" t="s">
        <v>59</v>
      </c>
      <c r="O68" s="64"/>
      <c r="P68" s="65"/>
      <c r="Q68" s="66"/>
    </row>
    <row r="69" spans="2:17" s="48" customFormat="1" ht="15" customHeight="1" x14ac:dyDescent="0.25">
      <c r="B69" s="21" t="s">
        <v>60</v>
      </c>
      <c r="C69" s="52"/>
      <c r="D69" s="23">
        <v>21277</v>
      </c>
      <c r="E69" s="60">
        <f t="shared" ref="E69:E74" si="11">D69/$D$75</f>
        <v>0.39840092873459909</v>
      </c>
      <c r="F69" s="69"/>
      <c r="G69" s="70"/>
      <c r="N69" s="63"/>
      <c r="O69" s="122"/>
      <c r="P69" s="65"/>
      <c r="Q69" s="66"/>
    </row>
    <row r="70" spans="2:17" s="48" customFormat="1" ht="15" customHeight="1" x14ac:dyDescent="0.25">
      <c r="B70" s="21" t="s">
        <v>61</v>
      </c>
      <c r="C70" s="22"/>
      <c r="D70" s="23">
        <v>7681</v>
      </c>
      <c r="E70" s="60">
        <f t="shared" si="11"/>
        <v>0.14382279144665394</v>
      </c>
      <c r="F70" s="69"/>
      <c r="G70" s="70"/>
      <c r="N70" s="63"/>
      <c r="O70" s="122"/>
      <c r="P70" s="65"/>
      <c r="Q70" s="66"/>
    </row>
    <row r="71" spans="2:17" s="48" customFormat="1" ht="15" customHeight="1" x14ac:dyDescent="0.25">
      <c r="B71" s="21" t="s">
        <v>62</v>
      </c>
      <c r="C71" s="22"/>
      <c r="D71" s="23">
        <v>7241</v>
      </c>
      <c r="E71" s="60">
        <f t="shared" si="11"/>
        <v>0.13558401677714116</v>
      </c>
      <c r="F71" s="69"/>
      <c r="G71" s="70"/>
      <c r="N71" s="63"/>
      <c r="O71" s="122"/>
      <c r="P71" s="65"/>
      <c r="Q71" s="66"/>
    </row>
    <row r="72" spans="2:17" s="48" customFormat="1" ht="15" customHeight="1" x14ac:dyDescent="0.25">
      <c r="B72" s="21" t="s">
        <v>63</v>
      </c>
      <c r="C72" s="22"/>
      <c r="D72" s="23">
        <v>9249</v>
      </c>
      <c r="E72" s="60">
        <f t="shared" si="11"/>
        <v>0.17318278845073587</v>
      </c>
      <c r="F72" s="69"/>
      <c r="G72" s="70"/>
      <c r="N72" s="63"/>
      <c r="O72" s="122"/>
      <c r="P72" s="65"/>
      <c r="Q72" s="66"/>
    </row>
    <row r="73" spans="2:17" s="48" customFormat="1" ht="15" customHeight="1" x14ac:dyDescent="0.25">
      <c r="B73" s="21" t="s">
        <v>64</v>
      </c>
      <c r="C73" s="22"/>
      <c r="D73" s="23">
        <v>7404</v>
      </c>
      <c r="E73" s="60">
        <f t="shared" si="11"/>
        <v>0.13863610830243792</v>
      </c>
      <c r="F73" s="69"/>
      <c r="G73" s="70"/>
      <c r="N73" s="63"/>
      <c r="O73" s="122"/>
      <c r="P73" s="71"/>
      <c r="Q73" s="66"/>
    </row>
    <row r="74" spans="2:17" s="48" customFormat="1" ht="15" customHeight="1" x14ac:dyDescent="0.25">
      <c r="B74" s="21" t="s">
        <v>65</v>
      </c>
      <c r="C74" s="22"/>
      <c r="D74" s="23">
        <v>554</v>
      </c>
      <c r="E74" s="60">
        <f t="shared" si="11"/>
        <v>1.0373366288432011E-2</v>
      </c>
      <c r="F74" s="69"/>
      <c r="G74" s="70"/>
      <c r="N74" s="63"/>
      <c r="O74" s="122"/>
      <c r="P74" s="72"/>
    </row>
    <row r="75" spans="2:17" s="48" customFormat="1" ht="12.75" x14ac:dyDescent="0.2">
      <c r="B75" s="141" t="s">
        <v>25</v>
      </c>
      <c r="C75" s="141"/>
      <c r="D75" s="32">
        <f>SUM(D69:D74)</f>
        <v>53406</v>
      </c>
      <c r="E75" s="73">
        <f>SUM(E69:E74)</f>
        <v>0.99999999999999989</v>
      </c>
      <c r="N75" s="72"/>
      <c r="O75" s="72"/>
      <c r="P75" s="72"/>
    </row>
    <row r="76" spans="2:17" s="74" customFormat="1" ht="4.5" customHeight="1" x14ac:dyDescent="0.2">
      <c r="C76" s="75"/>
      <c r="D76" s="75"/>
      <c r="E76" s="75"/>
      <c r="F76" s="75"/>
    </row>
    <row r="77" spans="2:17" s="48" customFormat="1" ht="18" customHeight="1" x14ac:dyDescent="0.25">
      <c r="B77" s="6" t="s">
        <v>66</v>
      </c>
      <c r="C77" s="7"/>
      <c r="D77" s="7"/>
      <c r="E77" s="7"/>
      <c r="F77" s="7"/>
      <c r="G77" s="7"/>
      <c r="H77" s="7"/>
      <c r="I77" s="7"/>
      <c r="J77" s="7"/>
      <c r="K77" s="8"/>
      <c r="L77" s="8"/>
      <c r="M77" s="8"/>
      <c r="N77" s="8"/>
      <c r="O77" s="8"/>
      <c r="P77" s="8"/>
      <c r="Q77" s="76"/>
    </row>
    <row r="78" spans="2:17" s="48" customFormat="1" ht="5.25" customHeight="1" x14ac:dyDescent="0.2">
      <c r="B78" s="11"/>
      <c r="C78" s="45"/>
      <c r="D78" s="45"/>
      <c r="E78" s="45"/>
      <c r="F78" s="45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2:17" s="48" customFormat="1" ht="27.75" customHeight="1" thickBot="1" x14ac:dyDescent="0.25">
      <c r="B79" s="140" t="s">
        <v>67</v>
      </c>
      <c r="C79" s="140"/>
      <c r="D79" s="140"/>
      <c r="E79" s="140"/>
      <c r="F79" s="140"/>
      <c r="G79" s="46"/>
      <c r="H79" s="46"/>
      <c r="I79" s="47"/>
      <c r="J79" s="47"/>
    </row>
    <row r="80" spans="2:17" s="48" customFormat="1" ht="15" customHeight="1" thickTop="1" x14ac:dyDescent="0.2">
      <c r="B80" s="49" t="s">
        <v>4</v>
      </c>
      <c r="C80" s="49" t="s">
        <v>35</v>
      </c>
      <c r="D80" s="49" t="s">
        <v>36</v>
      </c>
      <c r="E80" s="49" t="s">
        <v>25</v>
      </c>
      <c r="F80" s="50" t="s">
        <v>38</v>
      </c>
      <c r="G80" s="51"/>
      <c r="H80" s="51"/>
    </row>
    <row r="81" spans="2:16" s="48" customFormat="1" ht="15" customHeight="1" x14ac:dyDescent="0.2">
      <c r="B81" s="21" t="s">
        <v>13</v>
      </c>
      <c r="C81" s="52">
        <v>3492</v>
      </c>
      <c r="D81" s="23">
        <v>1051</v>
      </c>
      <c r="E81" s="53">
        <f t="shared" ref="E81:E86" si="12">C81+D81</f>
        <v>4543</v>
      </c>
      <c r="F81" s="54" t="s">
        <v>39</v>
      </c>
      <c r="G81" s="53"/>
      <c r="H81" s="44"/>
    </row>
    <row r="82" spans="2:16" s="48" customFormat="1" ht="15" customHeight="1" x14ac:dyDescent="0.2">
      <c r="B82" s="21" t="s">
        <v>14</v>
      </c>
      <c r="C82" s="52">
        <v>3344</v>
      </c>
      <c r="D82" s="23">
        <v>1017</v>
      </c>
      <c r="E82" s="53">
        <f t="shared" si="12"/>
        <v>4361</v>
      </c>
      <c r="F82" s="121">
        <f t="shared" ref="F82:F88" si="13">E82/E81-1</f>
        <v>-4.006163328197232E-2</v>
      </c>
      <c r="G82" s="53"/>
      <c r="H82" s="44"/>
    </row>
    <row r="83" spans="2:16" s="48" customFormat="1" ht="15" customHeight="1" x14ac:dyDescent="0.2">
      <c r="B83" s="21" t="s">
        <v>18</v>
      </c>
      <c r="C83" s="52">
        <v>3816</v>
      </c>
      <c r="D83" s="23">
        <v>1168</v>
      </c>
      <c r="E83" s="53">
        <f t="shared" si="12"/>
        <v>4984</v>
      </c>
      <c r="F83" s="121">
        <f t="shared" si="13"/>
        <v>0.14285714285714279</v>
      </c>
      <c r="G83" s="53"/>
      <c r="H83" s="44"/>
    </row>
    <row r="84" spans="2:16" s="48" customFormat="1" ht="15" customHeight="1" x14ac:dyDescent="0.2">
      <c r="B84" s="21" t="s">
        <v>20</v>
      </c>
      <c r="C84" s="52">
        <v>4002</v>
      </c>
      <c r="D84" s="23">
        <v>1233</v>
      </c>
      <c r="E84" s="53">
        <f t="shared" si="12"/>
        <v>5235</v>
      </c>
      <c r="F84" s="121">
        <f t="shared" si="13"/>
        <v>5.0361155698234406E-2</v>
      </c>
      <c r="G84" s="53"/>
      <c r="H84" s="44"/>
    </row>
    <row r="85" spans="2:16" s="48" customFormat="1" ht="15" customHeight="1" x14ac:dyDescent="0.2">
      <c r="B85" s="21" t="s">
        <v>22</v>
      </c>
      <c r="C85" s="52">
        <v>5568</v>
      </c>
      <c r="D85" s="23">
        <v>1666</v>
      </c>
      <c r="E85" s="53">
        <f t="shared" si="12"/>
        <v>7234</v>
      </c>
      <c r="F85" s="121">
        <f t="shared" si="13"/>
        <v>0.3818529130850048</v>
      </c>
      <c r="G85" s="53"/>
      <c r="H85" s="44"/>
    </row>
    <row r="86" spans="2:16" s="48" customFormat="1" ht="15" customHeight="1" x14ac:dyDescent="0.2">
      <c r="B86" s="21" t="s">
        <v>24</v>
      </c>
      <c r="C86" s="23">
        <v>5558</v>
      </c>
      <c r="D86" s="52">
        <v>1704</v>
      </c>
      <c r="E86" s="53">
        <f t="shared" si="12"/>
        <v>7262</v>
      </c>
      <c r="F86" s="121">
        <f t="shared" si="13"/>
        <v>3.8706110035942043E-3</v>
      </c>
      <c r="G86" s="53"/>
      <c r="H86" s="44"/>
      <c r="O86" s="55" t="s">
        <v>35</v>
      </c>
      <c r="P86" s="55" t="s">
        <v>36</v>
      </c>
    </row>
    <row r="87" spans="2:16" s="48" customFormat="1" ht="15" customHeight="1" x14ac:dyDescent="0.2">
      <c r="B87" s="21" t="s">
        <v>26</v>
      </c>
      <c r="C87" s="23">
        <v>5256</v>
      </c>
      <c r="D87" s="52">
        <v>1579</v>
      </c>
      <c r="E87" s="53">
        <f t="shared" ref="E87:E88" si="14">C87+D87</f>
        <v>6835</v>
      </c>
      <c r="F87" s="121">
        <f t="shared" si="13"/>
        <v>-5.8799228862572273E-2</v>
      </c>
      <c r="G87" s="53"/>
      <c r="H87" s="44"/>
      <c r="O87" s="132">
        <f>C94</f>
        <v>0.76564430962813168</v>
      </c>
      <c r="P87" s="132">
        <f>D94</f>
        <v>0.23435569037186832</v>
      </c>
    </row>
    <row r="88" spans="2:16" s="48" customFormat="1" ht="15" customHeight="1" x14ac:dyDescent="0.2">
      <c r="B88" s="21" t="s">
        <v>27</v>
      </c>
      <c r="C88" s="52">
        <v>4920</v>
      </c>
      <c r="D88" s="23">
        <v>1470</v>
      </c>
      <c r="E88" s="53">
        <f t="shared" si="14"/>
        <v>6390</v>
      </c>
      <c r="F88" s="121">
        <f t="shared" si="13"/>
        <v>-6.5106071689831735E-2</v>
      </c>
      <c r="G88" s="53"/>
      <c r="H88" s="44"/>
      <c r="O88" s="132"/>
      <c r="P88" s="138"/>
    </row>
    <row r="89" spans="2:16" s="48" customFormat="1" ht="15" customHeight="1" x14ac:dyDescent="0.2">
      <c r="B89" s="21" t="s">
        <v>28</v>
      </c>
      <c r="C89" s="52">
        <v>4934</v>
      </c>
      <c r="D89" s="23">
        <v>1628</v>
      </c>
      <c r="E89" s="53">
        <f t="shared" ref="E89" si="15">C89+D89</f>
        <v>6562</v>
      </c>
      <c r="F89" s="121">
        <f t="shared" ref="F89" si="16">E89/E88-1</f>
        <v>2.6917057902973385E-2</v>
      </c>
      <c r="G89" s="53"/>
      <c r="H89" s="44"/>
    </row>
    <row r="90" spans="2:16" s="48" customFormat="1" ht="15" customHeight="1" x14ac:dyDescent="0.2">
      <c r="B90" s="21" t="s">
        <v>29</v>
      </c>
      <c r="C90" s="52"/>
      <c r="D90" s="23"/>
      <c r="E90" s="53"/>
      <c r="F90" s="54"/>
      <c r="G90" s="53"/>
      <c r="H90" s="44"/>
    </row>
    <row r="91" spans="2:16" s="48" customFormat="1" ht="15" customHeight="1" x14ac:dyDescent="0.2">
      <c r="B91" s="21" t="s">
        <v>30</v>
      </c>
      <c r="C91" s="52"/>
      <c r="D91" s="23"/>
      <c r="E91" s="53"/>
      <c r="F91" s="54"/>
      <c r="G91" s="58"/>
      <c r="H91" s="56"/>
    </row>
    <row r="92" spans="2:16" s="48" customFormat="1" ht="15" customHeight="1" thickBot="1" x14ac:dyDescent="0.25">
      <c r="B92" s="21" t="s">
        <v>31</v>
      </c>
      <c r="C92" s="52"/>
      <c r="D92" s="23"/>
      <c r="E92" s="53"/>
      <c r="F92" s="57"/>
    </row>
    <row r="93" spans="2:16" s="48" customFormat="1" ht="15" customHeight="1" thickTop="1" x14ac:dyDescent="0.2">
      <c r="B93" s="31" t="s">
        <v>25</v>
      </c>
      <c r="C93" s="32">
        <f>SUM(C81:C92)</f>
        <v>40890</v>
      </c>
      <c r="D93" s="32">
        <f>SUM(D81:D92)</f>
        <v>12516</v>
      </c>
      <c r="E93" s="32">
        <f>SUM(E81:E92)</f>
        <v>53406</v>
      </c>
      <c r="F93" s="58"/>
      <c r="G93" s="77"/>
      <c r="H93" s="59"/>
      <c r="I93" s="59"/>
      <c r="J93" s="59"/>
      <c r="K93" s="59"/>
      <c r="L93" s="59"/>
    </row>
    <row r="94" spans="2:16" s="48" customFormat="1" ht="15" customHeight="1" x14ac:dyDescent="0.2">
      <c r="B94" s="36" t="s">
        <v>32</v>
      </c>
      <c r="C94" s="37">
        <f>C93/E93</f>
        <v>0.76564430962813168</v>
      </c>
      <c r="D94" s="37">
        <f>D93/E93</f>
        <v>0.23435569037186832</v>
      </c>
      <c r="E94" s="37">
        <f>E93/E93</f>
        <v>1</v>
      </c>
      <c r="F94" s="60"/>
      <c r="G94" s="51"/>
      <c r="H94" s="51"/>
      <c r="I94" s="51"/>
      <c r="J94" s="51"/>
      <c r="K94" s="51"/>
      <c r="L94" s="51"/>
    </row>
    <row r="95" spans="2:16" s="48" customFormat="1" ht="9" customHeight="1" x14ac:dyDescent="0.2">
      <c r="B95" s="21"/>
      <c r="C95" s="23"/>
      <c r="D95" s="23"/>
      <c r="E95" s="23"/>
      <c r="F95" s="23"/>
      <c r="G95" s="23"/>
      <c r="H95" s="23"/>
      <c r="I95" s="23"/>
      <c r="J95" s="23"/>
      <c r="K95" s="53"/>
      <c r="L95" s="53"/>
    </row>
    <row r="96" spans="2:16" s="48" customFormat="1" ht="15" customHeight="1" x14ac:dyDescent="0.2">
      <c r="B96" s="61" t="s">
        <v>68</v>
      </c>
      <c r="C96" s="61"/>
      <c r="D96" s="61"/>
      <c r="E96" s="61"/>
      <c r="F96" s="61"/>
      <c r="G96" s="23"/>
      <c r="H96" s="23"/>
      <c r="I96" s="23"/>
      <c r="J96" s="23"/>
      <c r="K96" s="53"/>
      <c r="L96" s="53"/>
    </row>
    <row r="97" spans="2:16" s="48" customFormat="1" ht="24" customHeight="1" x14ac:dyDescent="0.2">
      <c r="B97" s="129" t="s">
        <v>4</v>
      </c>
      <c r="C97" s="49" t="s">
        <v>41</v>
      </c>
      <c r="D97" s="49" t="s">
        <v>42</v>
      </c>
      <c r="E97" s="49" t="s">
        <v>43</v>
      </c>
      <c r="F97" s="49" t="s">
        <v>44</v>
      </c>
      <c r="G97" s="49" t="s">
        <v>45</v>
      </c>
      <c r="H97" s="49" t="s">
        <v>46</v>
      </c>
      <c r="I97" s="49" t="s">
        <v>47</v>
      </c>
      <c r="J97" s="129" t="s">
        <v>48</v>
      </c>
      <c r="K97" s="129" t="s">
        <v>25</v>
      </c>
      <c r="L97" s="51"/>
    </row>
    <row r="98" spans="2:16" s="48" customFormat="1" ht="12" customHeight="1" x14ac:dyDescent="0.2">
      <c r="B98" s="129"/>
      <c r="C98" s="62" t="s">
        <v>49</v>
      </c>
      <c r="D98" s="62" t="s">
        <v>50</v>
      </c>
      <c r="E98" s="62" t="s">
        <v>51</v>
      </c>
      <c r="F98" s="62" t="s">
        <v>52</v>
      </c>
      <c r="G98" s="62" t="s">
        <v>53</v>
      </c>
      <c r="H98" s="62" t="s">
        <v>54</v>
      </c>
      <c r="I98" s="62" t="s">
        <v>55</v>
      </c>
      <c r="J98" s="129"/>
      <c r="K98" s="129"/>
      <c r="L98" s="51"/>
    </row>
    <row r="99" spans="2:16" s="48" customFormat="1" ht="15" customHeight="1" x14ac:dyDescent="0.2">
      <c r="B99" s="21" t="s">
        <v>13</v>
      </c>
      <c r="C99" s="52">
        <v>638</v>
      </c>
      <c r="D99" s="23">
        <v>727</v>
      </c>
      <c r="E99" s="23">
        <v>340</v>
      </c>
      <c r="F99" s="23">
        <v>232</v>
      </c>
      <c r="G99" s="23">
        <v>888</v>
      </c>
      <c r="H99" s="23">
        <v>1492</v>
      </c>
      <c r="I99" s="23">
        <v>216</v>
      </c>
      <c r="J99" s="23">
        <v>10</v>
      </c>
      <c r="K99" s="53">
        <f t="shared" ref="K99:K107" si="17">SUM(C99:J99)</f>
        <v>4543</v>
      </c>
      <c r="L99" s="53"/>
    </row>
    <row r="100" spans="2:16" s="48" customFormat="1" ht="15" customHeight="1" x14ac:dyDescent="0.2">
      <c r="B100" s="21" t="s">
        <v>14</v>
      </c>
      <c r="C100" s="52">
        <v>647</v>
      </c>
      <c r="D100" s="23">
        <v>658</v>
      </c>
      <c r="E100" s="23">
        <v>355</v>
      </c>
      <c r="F100" s="23">
        <v>270</v>
      </c>
      <c r="G100" s="23">
        <v>821</v>
      </c>
      <c r="H100" s="23">
        <v>1333</v>
      </c>
      <c r="I100" s="23">
        <v>230</v>
      </c>
      <c r="J100" s="23">
        <v>47</v>
      </c>
      <c r="K100" s="53">
        <f t="shared" si="17"/>
        <v>4361</v>
      </c>
      <c r="L100" s="53"/>
    </row>
    <row r="101" spans="2:16" s="48" customFormat="1" ht="15" customHeight="1" x14ac:dyDescent="0.2">
      <c r="B101" s="21" t="s">
        <v>18</v>
      </c>
      <c r="C101" s="52">
        <v>594</v>
      </c>
      <c r="D101" s="23">
        <v>785</v>
      </c>
      <c r="E101" s="23">
        <v>393</v>
      </c>
      <c r="F101" s="23">
        <v>301</v>
      </c>
      <c r="G101" s="23">
        <v>932</v>
      </c>
      <c r="H101" s="23">
        <v>1670</v>
      </c>
      <c r="I101" s="23">
        <v>258</v>
      </c>
      <c r="J101" s="23">
        <v>51</v>
      </c>
      <c r="K101" s="53">
        <f t="shared" si="17"/>
        <v>4984</v>
      </c>
      <c r="L101" s="53"/>
    </row>
    <row r="102" spans="2:16" s="48" customFormat="1" ht="15" customHeight="1" x14ac:dyDescent="0.2">
      <c r="B102" s="21" t="s">
        <v>20</v>
      </c>
      <c r="C102" s="52">
        <v>643</v>
      </c>
      <c r="D102" s="23">
        <v>917</v>
      </c>
      <c r="E102" s="23">
        <v>461</v>
      </c>
      <c r="F102" s="23">
        <v>364</v>
      </c>
      <c r="G102" s="23">
        <v>945</v>
      </c>
      <c r="H102" s="23">
        <v>1623</v>
      </c>
      <c r="I102" s="23">
        <v>238</v>
      </c>
      <c r="J102" s="23">
        <v>44</v>
      </c>
      <c r="K102" s="53">
        <f t="shared" si="17"/>
        <v>5235</v>
      </c>
      <c r="L102" s="53"/>
    </row>
    <row r="103" spans="2:16" s="48" customFormat="1" ht="15" customHeight="1" x14ac:dyDescent="0.2">
      <c r="B103" s="21" t="s">
        <v>22</v>
      </c>
      <c r="C103" s="52">
        <v>819</v>
      </c>
      <c r="D103" s="23">
        <v>1069</v>
      </c>
      <c r="E103" s="23">
        <v>581</v>
      </c>
      <c r="F103" s="23">
        <v>481</v>
      </c>
      <c r="G103" s="23">
        <v>1399</v>
      </c>
      <c r="H103" s="23">
        <v>2490</v>
      </c>
      <c r="I103" s="23">
        <v>310</v>
      </c>
      <c r="J103" s="23">
        <v>85</v>
      </c>
      <c r="K103" s="53">
        <f t="shared" si="17"/>
        <v>7234</v>
      </c>
      <c r="L103" s="53"/>
    </row>
    <row r="104" spans="2:16" s="48" customFormat="1" ht="15" customHeight="1" x14ac:dyDescent="0.2">
      <c r="B104" s="21" t="s">
        <v>24</v>
      </c>
      <c r="C104" s="52">
        <v>863</v>
      </c>
      <c r="D104" s="23">
        <v>1051</v>
      </c>
      <c r="E104" s="23">
        <v>580</v>
      </c>
      <c r="F104" s="23">
        <v>466</v>
      </c>
      <c r="G104" s="23">
        <v>1456</v>
      </c>
      <c r="H104" s="23">
        <v>2428</v>
      </c>
      <c r="I104" s="23">
        <v>369</v>
      </c>
      <c r="J104" s="23">
        <v>49</v>
      </c>
      <c r="K104" s="53">
        <f t="shared" si="17"/>
        <v>7262</v>
      </c>
      <c r="L104" s="53"/>
    </row>
    <row r="105" spans="2:16" s="48" customFormat="1" ht="15" customHeight="1" x14ac:dyDescent="0.2">
      <c r="B105" s="21" t="s">
        <v>26</v>
      </c>
      <c r="C105" s="52">
        <v>628</v>
      </c>
      <c r="D105" s="23">
        <v>995</v>
      </c>
      <c r="E105" s="23">
        <v>550</v>
      </c>
      <c r="F105" s="23">
        <v>450</v>
      </c>
      <c r="G105" s="23">
        <v>1361</v>
      </c>
      <c r="H105" s="23">
        <v>2414</v>
      </c>
      <c r="I105" s="23">
        <v>366</v>
      </c>
      <c r="J105" s="23">
        <v>71</v>
      </c>
      <c r="K105" s="53">
        <f t="shared" si="17"/>
        <v>6835</v>
      </c>
      <c r="L105" s="53"/>
    </row>
    <row r="106" spans="2:16" s="48" customFormat="1" ht="15" customHeight="1" x14ac:dyDescent="0.2">
      <c r="B106" s="21" t="s">
        <v>27</v>
      </c>
      <c r="C106" s="52">
        <v>694</v>
      </c>
      <c r="D106" s="23">
        <v>992</v>
      </c>
      <c r="E106" s="23">
        <v>568</v>
      </c>
      <c r="F106" s="23">
        <v>351</v>
      </c>
      <c r="G106" s="23">
        <v>1253</v>
      </c>
      <c r="H106" s="23">
        <v>2189</v>
      </c>
      <c r="I106" s="23">
        <v>288</v>
      </c>
      <c r="J106" s="23">
        <v>55</v>
      </c>
      <c r="K106" s="53">
        <f t="shared" si="17"/>
        <v>6390</v>
      </c>
      <c r="L106" s="53"/>
    </row>
    <row r="107" spans="2:16" s="48" customFormat="1" ht="15" customHeight="1" x14ac:dyDescent="0.2">
      <c r="B107" s="21" t="s">
        <v>28</v>
      </c>
      <c r="C107" s="52">
        <v>765</v>
      </c>
      <c r="D107" s="23">
        <v>1037</v>
      </c>
      <c r="E107" s="23">
        <v>612</v>
      </c>
      <c r="F107" s="23">
        <v>459</v>
      </c>
      <c r="G107" s="23">
        <v>1154</v>
      </c>
      <c r="H107" s="23">
        <v>2125</v>
      </c>
      <c r="I107" s="23">
        <v>325</v>
      </c>
      <c r="J107" s="23">
        <v>85</v>
      </c>
      <c r="K107" s="53">
        <f t="shared" si="17"/>
        <v>6562</v>
      </c>
      <c r="L107" s="53"/>
    </row>
    <row r="108" spans="2:16" s="48" customFormat="1" ht="15" customHeight="1" x14ac:dyDescent="0.2">
      <c r="B108" s="21" t="s">
        <v>29</v>
      </c>
      <c r="C108" s="52"/>
      <c r="D108" s="23"/>
      <c r="E108" s="23"/>
      <c r="F108" s="23"/>
      <c r="G108" s="23"/>
      <c r="H108" s="23"/>
      <c r="I108" s="23"/>
      <c r="J108" s="23"/>
      <c r="K108" s="53">
        <f t="shared" ref="K108:K110" si="18">SUM(C108:I108)</f>
        <v>0</v>
      </c>
      <c r="L108" s="53"/>
    </row>
    <row r="109" spans="2:16" s="48" customFormat="1" ht="15" customHeight="1" x14ac:dyDescent="0.2">
      <c r="B109" s="21" t="s">
        <v>30</v>
      </c>
      <c r="C109" s="52"/>
      <c r="D109" s="23"/>
      <c r="E109" s="23"/>
      <c r="F109" s="23"/>
      <c r="G109" s="23"/>
      <c r="H109" s="23"/>
      <c r="I109" s="23"/>
      <c r="J109" s="23"/>
      <c r="K109" s="53">
        <f t="shared" si="18"/>
        <v>0</v>
      </c>
      <c r="L109" s="53"/>
    </row>
    <row r="110" spans="2:16" s="48" customFormat="1" ht="15" customHeight="1" x14ac:dyDescent="0.2">
      <c r="B110" s="21" t="s">
        <v>31</v>
      </c>
      <c r="C110" s="52"/>
      <c r="D110" s="23"/>
      <c r="E110" s="23"/>
      <c r="F110" s="23"/>
      <c r="G110" s="23"/>
      <c r="H110" s="23"/>
      <c r="I110" s="23"/>
      <c r="J110" s="23"/>
      <c r="K110" s="53">
        <f t="shared" si="18"/>
        <v>0</v>
      </c>
      <c r="L110" s="53"/>
    </row>
    <row r="111" spans="2:16" s="48" customFormat="1" ht="15" customHeight="1" x14ac:dyDescent="0.2">
      <c r="B111" s="31" t="s">
        <v>25</v>
      </c>
      <c r="C111" s="32">
        <f t="shared" ref="C111:K111" si="19">SUM(C99:C110)</f>
        <v>6291</v>
      </c>
      <c r="D111" s="32">
        <f t="shared" si="19"/>
        <v>8231</v>
      </c>
      <c r="E111" s="32">
        <f t="shared" si="19"/>
        <v>4440</v>
      </c>
      <c r="F111" s="32">
        <f t="shared" si="19"/>
        <v>3374</v>
      </c>
      <c r="G111" s="32">
        <f t="shared" si="19"/>
        <v>10209</v>
      </c>
      <c r="H111" s="32">
        <f t="shared" si="19"/>
        <v>17764</v>
      </c>
      <c r="I111" s="32">
        <f t="shared" si="19"/>
        <v>2600</v>
      </c>
      <c r="J111" s="32">
        <f t="shared" si="19"/>
        <v>497</v>
      </c>
      <c r="K111" s="32">
        <f t="shared" si="19"/>
        <v>53406</v>
      </c>
      <c r="L111" s="58"/>
      <c r="N111" s="63"/>
      <c r="O111" s="64"/>
      <c r="P111" s="65"/>
    </row>
    <row r="112" spans="2:16" s="48" customFormat="1" ht="15" customHeight="1" x14ac:dyDescent="0.2">
      <c r="B112" s="36" t="s">
        <v>32</v>
      </c>
      <c r="C112" s="67">
        <f t="shared" ref="C112:K112" si="20">C111/$K$64</f>
        <v>0.11779575328614762</v>
      </c>
      <c r="D112" s="67">
        <f t="shared" si="20"/>
        <v>0.15412125978354493</v>
      </c>
      <c r="E112" s="67">
        <f t="shared" si="20"/>
        <v>8.3136726210538137E-2</v>
      </c>
      <c r="F112" s="67">
        <f t="shared" si="20"/>
        <v>6.3176422124854886E-2</v>
      </c>
      <c r="G112" s="67">
        <f t="shared" si="20"/>
        <v>0.19115829682058197</v>
      </c>
      <c r="H112" s="67">
        <f t="shared" si="20"/>
        <v>0.33262180279369358</v>
      </c>
      <c r="I112" s="67">
        <f t="shared" si="20"/>
        <v>4.8683668501666479E-2</v>
      </c>
      <c r="J112" s="67">
        <f t="shared" si="20"/>
        <v>9.3060704789723996E-3</v>
      </c>
      <c r="K112" s="67">
        <f t="shared" si="20"/>
        <v>1</v>
      </c>
      <c r="L112" s="43"/>
      <c r="N112" s="63"/>
      <c r="O112" s="64"/>
      <c r="P112" s="65"/>
    </row>
    <row r="113" spans="2:17" s="48" customFormat="1" ht="15" customHeight="1" x14ac:dyDescent="0.2">
      <c r="B113" s="42"/>
      <c r="C113" s="78"/>
      <c r="D113" s="78"/>
      <c r="E113" s="44"/>
      <c r="F113" s="44"/>
      <c r="G113" s="44"/>
      <c r="H113" s="44"/>
    </row>
    <row r="114" spans="2:17" s="48" customFormat="1" ht="15" customHeight="1" x14ac:dyDescent="0.2">
      <c r="B114" s="61" t="s">
        <v>69</v>
      </c>
      <c r="C114" s="78"/>
      <c r="D114" s="78"/>
      <c r="E114" s="44"/>
      <c r="F114" s="44"/>
      <c r="G114" s="44"/>
      <c r="H114" s="44"/>
    </row>
    <row r="115" spans="2:17" s="48" customFormat="1" ht="15" customHeight="1" x14ac:dyDescent="0.2">
      <c r="B115" s="49" t="s">
        <v>70</v>
      </c>
      <c r="C115" s="49" t="s">
        <v>13</v>
      </c>
      <c r="D115" s="49" t="s">
        <v>14</v>
      </c>
      <c r="E115" s="49" t="s">
        <v>18</v>
      </c>
      <c r="F115" s="49" t="s">
        <v>20</v>
      </c>
      <c r="G115" s="49" t="s">
        <v>22</v>
      </c>
      <c r="H115" s="49" t="s">
        <v>24</v>
      </c>
      <c r="I115" s="49" t="s">
        <v>26</v>
      </c>
      <c r="J115" s="49" t="s">
        <v>27</v>
      </c>
      <c r="K115" s="49" t="s">
        <v>28</v>
      </c>
      <c r="L115" s="49" t="s">
        <v>29</v>
      </c>
      <c r="M115" s="49" t="s">
        <v>30</v>
      </c>
      <c r="N115" s="49" t="s">
        <v>31</v>
      </c>
      <c r="O115" s="49" t="s">
        <v>25</v>
      </c>
      <c r="P115" s="49" t="s">
        <v>59</v>
      </c>
    </row>
    <row r="116" spans="2:17" s="48" customFormat="1" ht="15" customHeight="1" x14ac:dyDescent="0.2">
      <c r="B116" s="21" t="s">
        <v>71</v>
      </c>
      <c r="C116" s="52">
        <v>1256</v>
      </c>
      <c r="D116" s="23">
        <v>1170</v>
      </c>
      <c r="E116" s="23">
        <v>1392</v>
      </c>
      <c r="F116" s="23">
        <v>1377</v>
      </c>
      <c r="G116" s="23">
        <v>1948</v>
      </c>
      <c r="H116" s="23">
        <v>1933</v>
      </c>
      <c r="I116" s="23">
        <v>1715</v>
      </c>
      <c r="J116" s="23">
        <v>1516</v>
      </c>
      <c r="K116" s="68">
        <v>1494</v>
      </c>
      <c r="M116" s="79"/>
      <c r="N116" s="79"/>
      <c r="O116" s="22">
        <f>SUM(C116:N116)</f>
        <v>13801</v>
      </c>
      <c r="P116" s="44">
        <f t="shared" ref="P116:P121" si="21">O116/$O$121</f>
        <v>0.2584166573044227</v>
      </c>
      <c r="Q116" s="80"/>
    </row>
    <row r="117" spans="2:17" s="48" customFormat="1" ht="15" customHeight="1" x14ac:dyDescent="0.2">
      <c r="B117" s="21" t="s">
        <v>72</v>
      </c>
      <c r="C117" s="52">
        <v>2563</v>
      </c>
      <c r="D117" s="23">
        <v>2372</v>
      </c>
      <c r="E117" s="23">
        <v>2560</v>
      </c>
      <c r="F117" s="23">
        <v>2696</v>
      </c>
      <c r="G117" s="23">
        <v>3298</v>
      </c>
      <c r="H117" s="23">
        <v>3341</v>
      </c>
      <c r="I117" s="23">
        <v>2996</v>
      </c>
      <c r="J117" s="23">
        <v>3033</v>
      </c>
      <c r="K117" s="68">
        <v>3099</v>
      </c>
      <c r="M117" s="79"/>
      <c r="N117" s="79"/>
      <c r="O117" s="22">
        <f>SUM(C117:N117)</f>
        <v>25958</v>
      </c>
      <c r="P117" s="44">
        <f t="shared" si="21"/>
        <v>0.486050256525484</v>
      </c>
      <c r="Q117" s="80"/>
    </row>
    <row r="118" spans="2:17" s="48" customFormat="1" ht="15" customHeight="1" x14ac:dyDescent="0.2">
      <c r="B118" s="21" t="s">
        <v>73</v>
      </c>
      <c r="C118" s="52">
        <v>430</v>
      </c>
      <c r="D118" s="23">
        <v>492</v>
      </c>
      <c r="E118" s="23">
        <v>449</v>
      </c>
      <c r="F118" s="23">
        <v>554</v>
      </c>
      <c r="G118" s="23">
        <v>677</v>
      </c>
      <c r="H118" s="23">
        <v>687</v>
      </c>
      <c r="I118" s="23">
        <v>625</v>
      </c>
      <c r="J118" s="23">
        <v>527</v>
      </c>
      <c r="K118" s="68">
        <v>671</v>
      </c>
      <c r="O118" s="22">
        <f>SUM(C118:N118)</f>
        <v>5112</v>
      </c>
      <c r="P118" s="44">
        <f t="shared" si="21"/>
        <v>9.5719582069430403E-2</v>
      </c>
    </row>
    <row r="119" spans="2:17" s="48" customFormat="1" ht="15" customHeight="1" x14ac:dyDescent="0.2">
      <c r="B119" s="21" t="s">
        <v>74</v>
      </c>
      <c r="C119" s="52">
        <v>12</v>
      </c>
      <c r="D119" s="23">
        <v>27</v>
      </c>
      <c r="E119" s="23">
        <v>18</v>
      </c>
      <c r="F119" s="23">
        <v>11</v>
      </c>
      <c r="G119" s="23">
        <v>32</v>
      </c>
      <c r="H119" s="23">
        <v>15</v>
      </c>
      <c r="I119" s="23">
        <v>13</v>
      </c>
      <c r="J119" s="23">
        <v>22</v>
      </c>
      <c r="K119" s="68">
        <v>20</v>
      </c>
      <c r="O119" s="22">
        <f>SUM(C119:N119)</f>
        <v>170</v>
      </c>
      <c r="P119" s="44">
        <f t="shared" si="21"/>
        <v>3.1831629404935773E-3</v>
      </c>
    </row>
    <row r="120" spans="2:17" s="48" customFormat="1" ht="15" customHeight="1" x14ac:dyDescent="0.2">
      <c r="B120" s="21" t="s">
        <v>75</v>
      </c>
      <c r="C120" s="52">
        <v>282</v>
      </c>
      <c r="D120" s="23">
        <v>300</v>
      </c>
      <c r="E120" s="23">
        <v>565</v>
      </c>
      <c r="F120" s="23">
        <v>597</v>
      </c>
      <c r="G120" s="23">
        <v>1279</v>
      </c>
      <c r="H120" s="23">
        <v>1286</v>
      </c>
      <c r="I120" s="23">
        <v>1486</v>
      </c>
      <c r="J120" s="23">
        <v>1292</v>
      </c>
      <c r="K120" s="68">
        <v>1278</v>
      </c>
      <c r="O120" s="22">
        <f>SUM(C120:N120)</f>
        <v>8365</v>
      </c>
      <c r="P120" s="44">
        <f t="shared" si="21"/>
        <v>0.15663034116016927</v>
      </c>
    </row>
    <row r="121" spans="2:17" s="48" customFormat="1" ht="15" customHeight="1" x14ac:dyDescent="0.2">
      <c r="B121" s="31" t="s">
        <v>25</v>
      </c>
      <c r="C121" s="32">
        <f>SUM(C116:C120)</f>
        <v>4543</v>
      </c>
      <c r="D121" s="32">
        <f>SUM(D116:D120)</f>
        <v>4361</v>
      </c>
      <c r="E121" s="32">
        <f>SUM(E116:E120)</f>
        <v>4984</v>
      </c>
      <c r="F121" s="32">
        <f t="shared" ref="F121:O121" si="22">SUM(F116:F120)</f>
        <v>5235</v>
      </c>
      <c r="G121" s="32">
        <f t="shared" si="22"/>
        <v>7234</v>
      </c>
      <c r="H121" s="32">
        <f t="shared" si="22"/>
        <v>7262</v>
      </c>
      <c r="I121" s="32">
        <f t="shared" si="22"/>
        <v>6835</v>
      </c>
      <c r="J121" s="32">
        <f t="shared" si="22"/>
        <v>6390</v>
      </c>
      <c r="K121" s="32">
        <f t="shared" si="22"/>
        <v>6562</v>
      </c>
      <c r="L121" s="32">
        <f t="shared" si="22"/>
        <v>0</v>
      </c>
      <c r="M121" s="32">
        <f t="shared" si="22"/>
        <v>0</v>
      </c>
      <c r="N121" s="32">
        <f t="shared" si="22"/>
        <v>0</v>
      </c>
      <c r="O121" s="32">
        <f t="shared" si="22"/>
        <v>53406</v>
      </c>
      <c r="P121" s="81">
        <f t="shared" si="21"/>
        <v>1</v>
      </c>
    </row>
    <row r="122" spans="2:17" s="48" customFormat="1" ht="14.25" customHeight="1" x14ac:dyDescent="0.2">
      <c r="B122" s="21"/>
      <c r="C122" s="23"/>
      <c r="D122" s="23"/>
      <c r="E122" s="23"/>
      <c r="F122" s="82"/>
    </row>
    <row r="123" spans="2:17" s="48" customFormat="1" ht="18" customHeight="1" x14ac:dyDescent="0.25">
      <c r="B123" s="6" t="s">
        <v>76</v>
      </c>
      <c r="C123" s="7"/>
      <c r="D123" s="7"/>
      <c r="E123" s="7"/>
      <c r="F123" s="7"/>
      <c r="G123" s="7"/>
      <c r="H123" s="7"/>
      <c r="I123" s="7"/>
      <c r="J123" s="7"/>
      <c r="K123" s="8"/>
      <c r="L123" s="8"/>
      <c r="M123" s="8"/>
      <c r="N123" s="8"/>
      <c r="O123" s="8"/>
      <c r="P123" s="8"/>
    </row>
    <row r="124" spans="2:17" s="48" customFormat="1" ht="3" customHeight="1" x14ac:dyDescent="0.2">
      <c r="B124" s="11"/>
      <c r="C124" s="45"/>
      <c r="D124" s="45"/>
      <c r="E124" s="45"/>
      <c r="F124" s="45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2:17" s="48" customFormat="1" ht="15" customHeight="1" thickBot="1" x14ac:dyDescent="0.25">
      <c r="B125" s="61" t="s">
        <v>77</v>
      </c>
      <c r="C125" s="61"/>
      <c r="D125" s="61"/>
      <c r="E125" s="61"/>
      <c r="F125" s="61"/>
      <c r="G125" s="46"/>
      <c r="H125" s="46"/>
      <c r="I125" s="47"/>
      <c r="J125" s="47"/>
    </row>
    <row r="126" spans="2:17" s="83" customFormat="1" ht="15" customHeight="1" thickTop="1" x14ac:dyDescent="0.25">
      <c r="B126" s="49" t="s">
        <v>4</v>
      </c>
      <c r="C126" s="49" t="s">
        <v>35</v>
      </c>
      <c r="D126" s="49" t="s">
        <v>36</v>
      </c>
      <c r="E126" s="49" t="s">
        <v>37</v>
      </c>
      <c r="F126" s="49" t="s">
        <v>25</v>
      </c>
      <c r="G126" s="50" t="s">
        <v>38</v>
      </c>
      <c r="H126" s="51"/>
      <c r="I126" s="48"/>
      <c r="J126" s="48"/>
      <c r="K126" s="48"/>
      <c r="L126" s="48"/>
      <c r="M126" s="48"/>
      <c r="N126" s="48"/>
      <c r="O126" s="48"/>
      <c r="P126" s="48"/>
    </row>
    <row r="127" spans="2:17" s="83" customFormat="1" ht="15" customHeight="1" x14ac:dyDescent="0.25">
      <c r="B127" s="21" t="s">
        <v>13</v>
      </c>
      <c r="C127" s="52">
        <v>977</v>
      </c>
      <c r="D127" s="23">
        <v>3566</v>
      </c>
      <c r="E127" s="23">
        <v>0</v>
      </c>
      <c r="F127" s="53">
        <f t="shared" ref="F127:F132" si="23">C127+D127+E127</f>
        <v>4543</v>
      </c>
      <c r="G127" s="54" t="s">
        <v>39</v>
      </c>
      <c r="H127" s="44"/>
      <c r="I127" s="48"/>
      <c r="J127" s="48"/>
      <c r="K127" s="48"/>
      <c r="L127" s="48"/>
      <c r="M127" s="48"/>
      <c r="N127" s="48"/>
      <c r="O127" s="48"/>
      <c r="P127" s="48"/>
    </row>
    <row r="128" spans="2:17" s="83" customFormat="1" ht="15" customHeight="1" x14ac:dyDescent="0.25">
      <c r="B128" s="21" t="s">
        <v>14</v>
      </c>
      <c r="C128" s="52">
        <v>861</v>
      </c>
      <c r="D128" s="23">
        <v>2442</v>
      </c>
      <c r="E128" s="23">
        <v>1058</v>
      </c>
      <c r="F128" s="53">
        <f t="shared" si="23"/>
        <v>4361</v>
      </c>
      <c r="G128" s="121">
        <f t="shared" ref="G128:G133" si="24">F128/F127-1</f>
        <v>-4.006163328197232E-2</v>
      </c>
      <c r="H128" s="44"/>
      <c r="I128" s="48"/>
      <c r="J128" s="48"/>
      <c r="K128" s="48"/>
      <c r="L128" s="48"/>
      <c r="M128" s="48"/>
      <c r="N128" s="48"/>
      <c r="O128" s="48"/>
      <c r="P128" s="48"/>
    </row>
    <row r="129" spans="2:16" s="83" customFormat="1" ht="15" customHeight="1" x14ac:dyDescent="0.25">
      <c r="B129" s="21" t="s">
        <v>18</v>
      </c>
      <c r="C129" s="52">
        <v>1156</v>
      </c>
      <c r="D129" s="23">
        <v>2836</v>
      </c>
      <c r="E129" s="23">
        <v>992</v>
      </c>
      <c r="F129" s="53">
        <f t="shared" si="23"/>
        <v>4984</v>
      </c>
      <c r="G129" s="121">
        <f t="shared" si="24"/>
        <v>0.14285714285714279</v>
      </c>
      <c r="H129" s="44"/>
      <c r="I129" s="48"/>
      <c r="J129" s="48"/>
      <c r="K129" s="48"/>
      <c r="L129" s="48"/>
      <c r="M129" s="48"/>
      <c r="N129" s="48"/>
      <c r="O129" s="48"/>
      <c r="P129" s="48"/>
    </row>
    <row r="130" spans="2:16" s="83" customFormat="1" ht="15" customHeight="1" x14ac:dyDescent="0.25">
      <c r="B130" s="21" t="s">
        <v>20</v>
      </c>
      <c r="C130" s="52">
        <v>1289</v>
      </c>
      <c r="D130" s="23">
        <v>2987</v>
      </c>
      <c r="E130" s="23">
        <v>959</v>
      </c>
      <c r="F130" s="53">
        <f t="shared" si="23"/>
        <v>5235</v>
      </c>
      <c r="G130" s="121">
        <f t="shared" si="24"/>
        <v>5.0361155698234406E-2</v>
      </c>
      <c r="H130" s="44"/>
      <c r="I130" s="48"/>
      <c r="J130" s="48"/>
      <c r="K130" s="48"/>
      <c r="L130" s="48"/>
      <c r="M130" s="48"/>
      <c r="N130" s="48"/>
      <c r="O130" s="48"/>
      <c r="P130" s="48"/>
    </row>
    <row r="131" spans="2:16" s="83" customFormat="1" ht="15" customHeight="1" x14ac:dyDescent="0.25">
      <c r="B131" s="21" t="s">
        <v>22</v>
      </c>
      <c r="C131" s="52">
        <v>1656</v>
      </c>
      <c r="D131" s="23">
        <v>3967</v>
      </c>
      <c r="E131" s="23">
        <v>1611</v>
      </c>
      <c r="F131" s="53">
        <f t="shared" si="23"/>
        <v>7234</v>
      </c>
      <c r="G131" s="121">
        <f t="shared" si="24"/>
        <v>0.3818529130850048</v>
      </c>
      <c r="H131" s="44"/>
      <c r="I131" s="48"/>
      <c r="J131" s="48"/>
      <c r="K131" s="48"/>
      <c r="L131" s="48"/>
      <c r="M131" s="48"/>
      <c r="N131" s="48"/>
      <c r="O131" s="48"/>
      <c r="P131" s="48"/>
    </row>
    <row r="132" spans="2:16" s="83" customFormat="1" ht="15" customHeight="1" x14ac:dyDescent="0.25">
      <c r="B132" s="21" t="s">
        <v>24</v>
      </c>
      <c r="C132" s="52">
        <v>1492</v>
      </c>
      <c r="D132" s="23">
        <v>4201</v>
      </c>
      <c r="E132" s="23">
        <v>1569</v>
      </c>
      <c r="F132" s="53">
        <f t="shared" si="23"/>
        <v>7262</v>
      </c>
      <c r="G132" s="121">
        <f t="shared" si="24"/>
        <v>3.8706110035942043E-3</v>
      </c>
      <c r="H132" s="44"/>
      <c r="I132" s="48"/>
      <c r="J132" s="48"/>
      <c r="K132" s="48"/>
      <c r="L132" s="48"/>
      <c r="M132" s="48"/>
      <c r="N132" s="48"/>
      <c r="O132" s="55" t="s">
        <v>35</v>
      </c>
      <c r="P132" s="55" t="s">
        <v>36</v>
      </c>
    </row>
    <row r="133" spans="2:16" s="83" customFormat="1" ht="15" customHeight="1" x14ac:dyDescent="0.25">
      <c r="B133" s="21" t="s">
        <v>26</v>
      </c>
      <c r="C133" s="52">
        <v>1364</v>
      </c>
      <c r="D133" s="23">
        <v>3730</v>
      </c>
      <c r="E133" s="23">
        <v>1741</v>
      </c>
      <c r="F133" s="53">
        <f t="shared" ref="F133" si="25">C133+D133+E133</f>
        <v>6835</v>
      </c>
      <c r="G133" s="121">
        <f t="shared" si="24"/>
        <v>-5.8799228862572273E-2</v>
      </c>
      <c r="H133" s="44"/>
      <c r="I133" s="48"/>
      <c r="J133" s="48"/>
      <c r="K133" s="48"/>
      <c r="L133" s="48"/>
      <c r="M133" s="48"/>
      <c r="N133" s="48"/>
      <c r="O133" s="132">
        <f>C140</f>
        <v>0.21836497771785943</v>
      </c>
      <c r="P133" s="132">
        <f>D140</f>
        <v>0.57428004344081185</v>
      </c>
    </row>
    <row r="134" spans="2:16" s="83" customFormat="1" ht="15" customHeight="1" x14ac:dyDescent="0.25">
      <c r="B134" s="21" t="s">
        <v>27</v>
      </c>
      <c r="C134" s="52">
        <v>1368</v>
      </c>
      <c r="D134" s="23">
        <v>3498</v>
      </c>
      <c r="E134" s="23">
        <v>1524</v>
      </c>
      <c r="F134" s="53">
        <f t="shared" ref="F134" si="26">C134+D134+E134</f>
        <v>6390</v>
      </c>
      <c r="G134" s="121">
        <f t="shared" ref="G134" si="27">F134/F133-1</f>
        <v>-6.5106071689831735E-2</v>
      </c>
      <c r="H134" s="44"/>
      <c r="I134" s="48"/>
      <c r="J134" s="48"/>
      <c r="K134" s="48"/>
      <c r="L134" s="48"/>
      <c r="M134" s="48"/>
      <c r="N134" s="48"/>
      <c r="O134" s="132"/>
      <c r="P134" s="138"/>
    </row>
    <row r="135" spans="2:16" s="83" customFormat="1" ht="15" customHeight="1" x14ac:dyDescent="0.25">
      <c r="B135" s="21" t="s">
        <v>28</v>
      </c>
      <c r="C135" s="52">
        <v>1499</v>
      </c>
      <c r="D135" s="23">
        <v>3443</v>
      </c>
      <c r="E135" s="23">
        <v>1620</v>
      </c>
      <c r="F135" s="53">
        <f t="shared" ref="F135" si="28">C135+D135+E135</f>
        <v>6562</v>
      </c>
      <c r="G135" s="121">
        <f t="shared" ref="G135" si="29">F135/F134-1</f>
        <v>2.6917057902973385E-2</v>
      </c>
      <c r="H135" s="44"/>
      <c r="I135" s="48"/>
      <c r="J135" s="48"/>
      <c r="K135" s="48"/>
      <c r="L135" s="48"/>
      <c r="M135" s="48"/>
      <c r="N135" s="48"/>
      <c r="O135" s="48"/>
      <c r="P135" s="48"/>
    </row>
    <row r="136" spans="2:16" s="83" customFormat="1" ht="15" customHeight="1" x14ac:dyDescent="0.25">
      <c r="B136" s="21" t="s">
        <v>29</v>
      </c>
      <c r="C136" s="22"/>
      <c r="D136" s="23"/>
      <c r="E136" s="23"/>
      <c r="F136" s="53"/>
      <c r="G136" s="54"/>
      <c r="H136" s="44"/>
      <c r="I136" s="48"/>
      <c r="J136" s="48"/>
      <c r="K136" s="48"/>
      <c r="L136" s="48"/>
      <c r="M136" s="48"/>
      <c r="N136" s="48"/>
      <c r="O136" s="48"/>
      <c r="P136" s="48"/>
    </row>
    <row r="137" spans="2:16" s="83" customFormat="1" ht="15" customHeight="1" x14ac:dyDescent="0.25">
      <c r="B137" s="21" t="s">
        <v>30</v>
      </c>
      <c r="C137" s="22"/>
      <c r="D137" s="23"/>
      <c r="E137" s="23"/>
      <c r="F137" s="53"/>
      <c r="G137" s="54"/>
      <c r="H137" s="56"/>
      <c r="I137" s="48"/>
      <c r="J137" s="48"/>
      <c r="K137" s="48"/>
      <c r="L137" s="48"/>
      <c r="M137" s="48"/>
      <c r="N137" s="48"/>
      <c r="O137" s="48"/>
      <c r="P137" s="48"/>
    </row>
    <row r="138" spans="2:16" s="83" customFormat="1" ht="15" customHeight="1" thickBot="1" x14ac:dyDescent="0.3">
      <c r="B138" s="21" t="s">
        <v>31</v>
      </c>
      <c r="C138" s="22"/>
      <c r="D138" s="23"/>
      <c r="E138" s="23"/>
      <c r="F138" s="53"/>
      <c r="G138" s="57"/>
      <c r="H138" s="48"/>
      <c r="I138" s="48"/>
      <c r="J138" s="48"/>
      <c r="K138" s="48"/>
      <c r="L138" s="48"/>
      <c r="M138" s="48"/>
      <c r="N138" s="48"/>
      <c r="O138" s="48"/>
      <c r="P138" s="48"/>
    </row>
    <row r="139" spans="2:16" s="83" customFormat="1" ht="15.75" thickTop="1" x14ac:dyDescent="0.25">
      <c r="B139" s="31" t="s">
        <v>25</v>
      </c>
      <c r="C139" s="32">
        <f>SUM(C127:C138)</f>
        <v>11662</v>
      </c>
      <c r="D139" s="32">
        <f>SUM(D127:D138)</f>
        <v>30670</v>
      </c>
      <c r="E139" s="32">
        <f>SUM(E127:E138)</f>
        <v>11074</v>
      </c>
      <c r="F139" s="32">
        <f>SUM(F127:F138)</f>
        <v>53406</v>
      </c>
      <c r="G139" s="58"/>
      <c r="H139" s="59"/>
      <c r="I139" s="59"/>
      <c r="J139" s="59"/>
      <c r="K139" s="59"/>
      <c r="L139" s="59"/>
      <c r="M139" s="48"/>
      <c r="N139" s="48"/>
      <c r="O139" s="48"/>
      <c r="P139" s="48"/>
    </row>
    <row r="140" spans="2:16" s="83" customFormat="1" x14ac:dyDescent="0.25">
      <c r="B140" s="36" t="s">
        <v>32</v>
      </c>
      <c r="C140" s="37">
        <f>C139/F139</f>
        <v>0.21836497771785943</v>
      </c>
      <c r="D140" s="37">
        <f>D139/F139</f>
        <v>0.57428004344081185</v>
      </c>
      <c r="E140" s="37">
        <f>E139/F139</f>
        <v>0.2073549788413287</v>
      </c>
      <c r="F140" s="37">
        <f>F139/F139</f>
        <v>1</v>
      </c>
      <c r="G140" s="60"/>
      <c r="H140" s="51"/>
      <c r="I140" s="51"/>
      <c r="J140" s="51"/>
      <c r="K140" s="51"/>
      <c r="L140" s="51"/>
      <c r="M140" s="48"/>
      <c r="N140" s="48"/>
      <c r="O140" s="48"/>
      <c r="P140" s="48"/>
    </row>
    <row r="141" spans="2:16" s="83" customFormat="1" x14ac:dyDescent="0.25">
      <c r="B141" s="21"/>
      <c r="C141" s="23"/>
      <c r="D141" s="23"/>
      <c r="E141" s="23"/>
      <c r="F141" s="23"/>
      <c r="G141" s="23"/>
      <c r="H141" s="23"/>
      <c r="I141" s="23"/>
      <c r="J141" s="23"/>
      <c r="K141" s="53"/>
      <c r="L141" s="53"/>
      <c r="M141" s="48"/>
      <c r="N141" s="48"/>
      <c r="O141" s="48"/>
      <c r="P141" s="48"/>
    </row>
    <row r="142" spans="2:16" s="83" customFormat="1" x14ac:dyDescent="0.25">
      <c r="B142" s="61" t="s">
        <v>78</v>
      </c>
      <c r="C142" s="61"/>
      <c r="D142" s="61"/>
      <c r="E142" s="61"/>
      <c r="F142" s="61"/>
      <c r="G142" s="23"/>
      <c r="H142" s="23"/>
      <c r="I142" s="23"/>
      <c r="J142" s="23"/>
      <c r="K142" s="53"/>
      <c r="L142" s="53"/>
      <c r="M142" s="48"/>
      <c r="N142" s="48"/>
      <c r="O142" s="48"/>
      <c r="P142" s="48"/>
    </row>
    <row r="143" spans="2:16" s="83" customFormat="1" ht="25.5" customHeight="1" x14ac:dyDescent="0.25">
      <c r="B143" s="129" t="s">
        <v>4</v>
      </c>
      <c r="C143" s="49" t="s">
        <v>41</v>
      </c>
      <c r="D143" s="49" t="s">
        <v>42</v>
      </c>
      <c r="E143" s="49" t="s">
        <v>43</v>
      </c>
      <c r="F143" s="49" t="s">
        <v>44</v>
      </c>
      <c r="G143" s="49" t="s">
        <v>45</v>
      </c>
      <c r="H143" s="49" t="s">
        <v>46</v>
      </c>
      <c r="I143" s="49" t="s">
        <v>47</v>
      </c>
      <c r="J143" s="129" t="s">
        <v>48</v>
      </c>
      <c r="K143" s="129" t="s">
        <v>25</v>
      </c>
      <c r="L143" s="51"/>
      <c r="M143" s="48"/>
      <c r="N143" s="48"/>
      <c r="O143" s="48"/>
      <c r="P143" s="48"/>
    </row>
    <row r="144" spans="2:16" s="83" customFormat="1" ht="13.5" customHeight="1" x14ac:dyDescent="0.25">
      <c r="B144" s="129"/>
      <c r="C144" s="62" t="s">
        <v>49</v>
      </c>
      <c r="D144" s="62" t="s">
        <v>50</v>
      </c>
      <c r="E144" s="62" t="s">
        <v>51</v>
      </c>
      <c r="F144" s="62" t="s">
        <v>52</v>
      </c>
      <c r="G144" s="62" t="s">
        <v>53</v>
      </c>
      <c r="H144" s="62" t="s">
        <v>54</v>
      </c>
      <c r="I144" s="62" t="s">
        <v>55</v>
      </c>
      <c r="J144" s="129"/>
      <c r="K144" s="129"/>
      <c r="L144" s="51"/>
      <c r="M144" s="48"/>
      <c r="N144" s="48"/>
      <c r="O144" s="48"/>
      <c r="P144" s="48"/>
    </row>
    <row r="145" spans="2:16" s="83" customFormat="1" ht="14.25" customHeight="1" x14ac:dyDescent="0.25">
      <c r="B145" s="21" t="s">
        <v>13</v>
      </c>
      <c r="C145" s="52">
        <v>0</v>
      </c>
      <c r="D145" s="23">
        <v>11</v>
      </c>
      <c r="E145" s="23">
        <v>15</v>
      </c>
      <c r="F145" s="23">
        <v>36</v>
      </c>
      <c r="G145" s="23">
        <v>928</v>
      </c>
      <c r="H145" s="23">
        <v>2702</v>
      </c>
      <c r="I145" s="23">
        <v>185</v>
      </c>
      <c r="J145" s="23">
        <v>666</v>
      </c>
      <c r="K145" s="53">
        <f t="shared" ref="K145:K153" si="30">SUM(C145:J145)</f>
        <v>4543</v>
      </c>
      <c r="L145" s="53"/>
      <c r="M145" s="48"/>
      <c r="N145" s="48"/>
      <c r="O145" s="48"/>
      <c r="P145" s="48"/>
    </row>
    <row r="146" spans="2:16" s="83" customFormat="1" ht="14.25" customHeight="1" x14ac:dyDescent="0.25">
      <c r="B146" s="21" t="s">
        <v>14</v>
      </c>
      <c r="C146" s="52">
        <v>0</v>
      </c>
      <c r="D146" s="23">
        <v>1</v>
      </c>
      <c r="E146" s="23">
        <v>17</v>
      </c>
      <c r="F146" s="23">
        <v>37</v>
      </c>
      <c r="G146" s="23">
        <v>771</v>
      </c>
      <c r="H146" s="23">
        <v>2214</v>
      </c>
      <c r="I146" s="23">
        <v>174</v>
      </c>
      <c r="J146" s="23">
        <v>1147</v>
      </c>
      <c r="K146" s="53">
        <f t="shared" si="30"/>
        <v>4361</v>
      </c>
      <c r="L146" s="53"/>
      <c r="M146" s="48"/>
      <c r="N146" s="48"/>
      <c r="O146" s="48"/>
      <c r="P146" s="48"/>
    </row>
    <row r="147" spans="2:16" s="83" customFormat="1" ht="14.25" customHeight="1" x14ac:dyDescent="0.25">
      <c r="B147" s="21" t="s">
        <v>18</v>
      </c>
      <c r="C147" s="52">
        <v>0</v>
      </c>
      <c r="D147" s="23">
        <v>14</v>
      </c>
      <c r="E147" s="23">
        <v>14</v>
      </c>
      <c r="F147" s="23">
        <v>35</v>
      </c>
      <c r="G147" s="23">
        <v>935</v>
      </c>
      <c r="H147" s="23">
        <v>2760</v>
      </c>
      <c r="I147" s="23">
        <v>137</v>
      </c>
      <c r="J147" s="23">
        <v>1089</v>
      </c>
      <c r="K147" s="53">
        <f t="shared" si="30"/>
        <v>4984</v>
      </c>
      <c r="L147" s="53"/>
      <c r="M147" s="48"/>
      <c r="N147" s="48"/>
      <c r="O147" s="48"/>
      <c r="P147" s="48"/>
    </row>
    <row r="148" spans="2:16" s="83" customFormat="1" ht="14.25" customHeight="1" x14ac:dyDescent="0.25">
      <c r="B148" s="21" t="s">
        <v>20</v>
      </c>
      <c r="C148" s="52">
        <v>0</v>
      </c>
      <c r="D148" s="23">
        <v>6</v>
      </c>
      <c r="E148" s="23">
        <v>14</v>
      </c>
      <c r="F148" s="23">
        <v>50</v>
      </c>
      <c r="G148" s="23">
        <v>951</v>
      </c>
      <c r="H148" s="23">
        <v>2918</v>
      </c>
      <c r="I148" s="23">
        <v>156</v>
      </c>
      <c r="J148" s="23">
        <v>1140</v>
      </c>
      <c r="K148" s="53">
        <f t="shared" si="30"/>
        <v>5235</v>
      </c>
      <c r="L148" s="53"/>
      <c r="M148" s="48"/>
      <c r="N148" s="48"/>
      <c r="O148" s="48"/>
      <c r="P148" s="48"/>
    </row>
    <row r="149" spans="2:16" s="83" customFormat="1" ht="14.25" customHeight="1" x14ac:dyDescent="0.25">
      <c r="B149" s="21" t="s">
        <v>22</v>
      </c>
      <c r="C149" s="52">
        <v>0</v>
      </c>
      <c r="D149" s="23">
        <v>19</v>
      </c>
      <c r="E149" s="23">
        <v>24</v>
      </c>
      <c r="F149" s="23">
        <v>63</v>
      </c>
      <c r="G149" s="23">
        <v>1218</v>
      </c>
      <c r="H149" s="23">
        <v>3850</v>
      </c>
      <c r="I149" s="23">
        <v>237</v>
      </c>
      <c r="J149" s="23">
        <v>1823</v>
      </c>
      <c r="K149" s="53">
        <f t="shared" si="30"/>
        <v>7234</v>
      </c>
      <c r="L149" s="53"/>
      <c r="M149" s="48"/>
      <c r="N149" s="48"/>
      <c r="O149" s="48"/>
      <c r="P149" s="48"/>
    </row>
    <row r="150" spans="2:16" s="83" customFormat="1" ht="14.25" customHeight="1" x14ac:dyDescent="0.25">
      <c r="B150" s="21" t="s">
        <v>24</v>
      </c>
      <c r="C150" s="52">
        <v>0</v>
      </c>
      <c r="D150" s="23">
        <v>11</v>
      </c>
      <c r="E150" s="23">
        <v>25</v>
      </c>
      <c r="F150" s="23">
        <v>56</v>
      </c>
      <c r="G150" s="23">
        <v>1210</v>
      </c>
      <c r="H150" s="23">
        <v>4012</v>
      </c>
      <c r="I150" s="23">
        <v>243</v>
      </c>
      <c r="J150" s="23">
        <v>1705</v>
      </c>
      <c r="K150" s="53">
        <f t="shared" si="30"/>
        <v>7262</v>
      </c>
      <c r="L150" s="53"/>
      <c r="M150" s="48"/>
      <c r="N150" s="48"/>
      <c r="O150" s="48"/>
      <c r="P150" s="48"/>
    </row>
    <row r="151" spans="2:16" s="83" customFormat="1" ht="14.25" customHeight="1" x14ac:dyDescent="0.25">
      <c r="B151" s="21" t="s">
        <v>26</v>
      </c>
      <c r="C151" s="52">
        <v>3</v>
      </c>
      <c r="D151" s="23">
        <v>7</v>
      </c>
      <c r="E151" s="23">
        <v>18</v>
      </c>
      <c r="F151" s="23">
        <v>51</v>
      </c>
      <c r="G151" s="23">
        <v>1173</v>
      </c>
      <c r="H151" s="23">
        <v>3529</v>
      </c>
      <c r="I151" s="23">
        <v>214</v>
      </c>
      <c r="J151" s="23">
        <v>1840</v>
      </c>
      <c r="K151" s="53">
        <f t="shared" si="30"/>
        <v>6835</v>
      </c>
      <c r="L151" s="53"/>
      <c r="M151" s="48"/>
      <c r="N151" s="48"/>
      <c r="O151" s="48"/>
      <c r="P151" s="48"/>
    </row>
    <row r="152" spans="2:16" s="83" customFormat="1" ht="14.25" customHeight="1" x14ac:dyDescent="0.25">
      <c r="B152" s="21" t="s">
        <v>27</v>
      </c>
      <c r="C152" s="52">
        <v>0</v>
      </c>
      <c r="D152" s="23">
        <v>4</v>
      </c>
      <c r="E152" s="23">
        <v>30</v>
      </c>
      <c r="F152" s="23">
        <v>39</v>
      </c>
      <c r="G152" s="23">
        <v>1100</v>
      </c>
      <c r="H152" s="23">
        <v>3346</v>
      </c>
      <c r="I152" s="23">
        <v>212</v>
      </c>
      <c r="J152" s="23">
        <v>1659</v>
      </c>
      <c r="K152" s="53">
        <f t="shared" si="30"/>
        <v>6390</v>
      </c>
      <c r="L152" s="53"/>
      <c r="M152" s="48"/>
      <c r="N152" s="48"/>
      <c r="O152" s="48"/>
      <c r="P152" s="48"/>
    </row>
    <row r="153" spans="2:16" s="83" customFormat="1" ht="14.25" customHeight="1" x14ac:dyDescent="0.25">
      <c r="B153" s="21" t="s">
        <v>28</v>
      </c>
      <c r="C153" s="52">
        <v>0</v>
      </c>
      <c r="D153" s="23">
        <v>11</v>
      </c>
      <c r="E153" s="23">
        <v>17</v>
      </c>
      <c r="F153" s="23">
        <v>63</v>
      </c>
      <c r="G153" s="23">
        <v>1103</v>
      </c>
      <c r="H153" s="23">
        <v>3395</v>
      </c>
      <c r="I153" s="23">
        <v>187</v>
      </c>
      <c r="J153" s="23">
        <v>1786</v>
      </c>
      <c r="K153" s="53">
        <f t="shared" si="30"/>
        <v>6562</v>
      </c>
      <c r="L153" s="53"/>
      <c r="M153" s="48"/>
      <c r="N153" s="48"/>
      <c r="O153" s="48"/>
      <c r="P153" s="48"/>
    </row>
    <row r="154" spans="2:16" s="83" customFormat="1" ht="14.25" customHeight="1" x14ac:dyDescent="0.25">
      <c r="B154" s="21" t="s">
        <v>29</v>
      </c>
      <c r="C154" s="52"/>
      <c r="D154" s="23"/>
      <c r="E154" s="23"/>
      <c r="F154" s="23"/>
      <c r="G154" s="23"/>
      <c r="H154" s="23"/>
      <c r="I154" s="23"/>
      <c r="J154" s="23"/>
      <c r="K154" s="53">
        <f t="shared" ref="K154:K156" si="31">SUM(C154:I154)</f>
        <v>0</v>
      </c>
      <c r="L154" s="53"/>
      <c r="M154" s="48"/>
      <c r="N154" s="48"/>
      <c r="O154" s="48"/>
      <c r="P154" s="48"/>
    </row>
    <row r="155" spans="2:16" s="83" customFormat="1" ht="14.25" customHeight="1" x14ac:dyDescent="0.25">
      <c r="B155" s="21" t="s">
        <v>30</v>
      </c>
      <c r="C155" s="52"/>
      <c r="D155" s="23"/>
      <c r="E155" s="23"/>
      <c r="F155" s="23"/>
      <c r="G155" s="23"/>
      <c r="H155" s="23"/>
      <c r="I155" s="23"/>
      <c r="J155" s="23"/>
      <c r="K155" s="53">
        <f t="shared" si="31"/>
        <v>0</v>
      </c>
      <c r="L155" s="53"/>
      <c r="M155" s="48"/>
      <c r="N155" s="48"/>
      <c r="O155" s="48"/>
      <c r="P155" s="48"/>
    </row>
    <row r="156" spans="2:16" s="83" customFormat="1" ht="14.25" customHeight="1" x14ac:dyDescent="0.25">
      <c r="B156" s="21" t="s">
        <v>31</v>
      </c>
      <c r="C156" s="52"/>
      <c r="D156" s="23"/>
      <c r="E156" s="23"/>
      <c r="F156" s="23"/>
      <c r="G156" s="23"/>
      <c r="H156" s="23"/>
      <c r="I156" s="23"/>
      <c r="J156" s="23"/>
      <c r="K156" s="53">
        <f t="shared" si="31"/>
        <v>0</v>
      </c>
      <c r="L156" s="53"/>
      <c r="M156" s="48"/>
      <c r="N156" s="48"/>
      <c r="O156" s="48"/>
      <c r="P156" s="48"/>
    </row>
    <row r="157" spans="2:16" s="83" customFormat="1" ht="14.25" customHeight="1" x14ac:dyDescent="0.25">
      <c r="B157" s="31" t="s">
        <v>25</v>
      </c>
      <c r="C157" s="32">
        <f t="shared" ref="C157:K157" si="32">SUM(C145:C156)</f>
        <v>3</v>
      </c>
      <c r="D157" s="32">
        <f t="shared" si="32"/>
        <v>84</v>
      </c>
      <c r="E157" s="32">
        <f t="shared" si="32"/>
        <v>174</v>
      </c>
      <c r="F157" s="32">
        <f t="shared" si="32"/>
        <v>430</v>
      </c>
      <c r="G157" s="32">
        <f t="shared" si="32"/>
        <v>9389</v>
      </c>
      <c r="H157" s="32">
        <f t="shared" si="32"/>
        <v>28726</v>
      </c>
      <c r="I157" s="32">
        <f t="shared" si="32"/>
        <v>1745</v>
      </c>
      <c r="J157" s="32">
        <f t="shared" si="32"/>
        <v>12855</v>
      </c>
      <c r="K157" s="32">
        <f t="shared" si="32"/>
        <v>53406</v>
      </c>
      <c r="L157" s="58"/>
      <c r="M157" s="48"/>
      <c r="N157" s="63"/>
      <c r="O157" s="64"/>
      <c r="P157" s="65"/>
    </row>
    <row r="158" spans="2:16" s="83" customFormat="1" ht="14.25" customHeight="1" x14ac:dyDescent="0.25">
      <c r="B158" s="36" t="s">
        <v>32</v>
      </c>
      <c r="C158" s="67">
        <f t="shared" ref="C158:K158" si="33">C157/$K$64</f>
        <v>5.6173463655769017E-5</v>
      </c>
      <c r="D158" s="67">
        <f t="shared" si="33"/>
        <v>1.5728569823615325E-3</v>
      </c>
      <c r="E158" s="67">
        <f t="shared" si="33"/>
        <v>3.258060892034603E-3</v>
      </c>
      <c r="F158" s="67">
        <f t="shared" si="33"/>
        <v>8.0515297906602248E-3</v>
      </c>
      <c r="G158" s="67">
        <f t="shared" si="33"/>
        <v>0.17580421675467175</v>
      </c>
      <c r="H158" s="67">
        <f t="shared" si="33"/>
        <v>0.53787963899187352</v>
      </c>
      <c r="I158" s="67">
        <f t="shared" si="33"/>
        <v>3.2674231359772307E-2</v>
      </c>
      <c r="J158" s="67">
        <f t="shared" si="33"/>
        <v>0.24070329176497024</v>
      </c>
      <c r="K158" s="67">
        <f t="shared" si="33"/>
        <v>1</v>
      </c>
      <c r="L158" s="43"/>
      <c r="M158" s="48"/>
      <c r="N158" s="63"/>
      <c r="O158" s="64"/>
      <c r="P158" s="65"/>
    </row>
    <row r="159" spans="2:16" s="83" customFormat="1" x14ac:dyDescent="0.25">
      <c r="C159" s="84"/>
      <c r="D159" s="84"/>
      <c r="E159" s="84"/>
      <c r="F159" s="84"/>
    </row>
    <row r="160" spans="2:16" s="83" customFormat="1" x14ac:dyDescent="0.25">
      <c r="B160" s="83" t="s">
        <v>79</v>
      </c>
      <c r="C160" s="84"/>
      <c r="D160" s="84"/>
      <c r="E160" s="84"/>
      <c r="F160" s="84"/>
      <c r="J160" s="61"/>
    </row>
    <row r="161" spans="2:17" s="83" customFormat="1" ht="14.25" customHeight="1" x14ac:dyDescent="0.25">
      <c r="B161" s="49" t="s">
        <v>80</v>
      </c>
      <c r="C161" s="49" t="s">
        <v>13</v>
      </c>
      <c r="D161" s="49" t="s">
        <v>14</v>
      </c>
      <c r="E161" s="49" t="s">
        <v>18</v>
      </c>
      <c r="F161" s="49" t="s">
        <v>20</v>
      </c>
      <c r="G161" s="49" t="s">
        <v>22</v>
      </c>
      <c r="H161" s="120" t="s">
        <v>24</v>
      </c>
      <c r="I161" s="124" t="s">
        <v>26</v>
      </c>
      <c r="J161" s="126" t="s">
        <v>27</v>
      </c>
      <c r="K161" s="128" t="s">
        <v>131</v>
      </c>
      <c r="L161" s="49" t="s">
        <v>25</v>
      </c>
      <c r="M161" s="49" t="s">
        <v>59</v>
      </c>
      <c r="N161" s="61"/>
      <c r="O161" s="61"/>
      <c r="P161" s="61"/>
      <c r="Q161" s="61"/>
    </row>
    <row r="162" spans="2:17" s="83" customFormat="1" ht="14.25" customHeight="1" x14ac:dyDescent="0.25">
      <c r="B162" s="21" t="s">
        <v>81</v>
      </c>
      <c r="C162" s="52">
        <v>2502</v>
      </c>
      <c r="D162" s="23">
        <v>2423</v>
      </c>
      <c r="E162" s="23">
        <v>2789</v>
      </c>
      <c r="F162" s="23">
        <v>2813</v>
      </c>
      <c r="G162" s="23">
        <v>3969</v>
      </c>
      <c r="H162" s="23">
        <v>3738</v>
      </c>
      <c r="I162" s="23">
        <v>4109</v>
      </c>
      <c r="J162" s="23">
        <v>3189</v>
      </c>
      <c r="K162" s="23">
        <v>3447</v>
      </c>
      <c r="L162" s="22">
        <f t="shared" ref="L162:L186" si="34">SUM(C162:K162)</f>
        <v>28979</v>
      </c>
      <c r="M162" s="44">
        <f t="shared" ref="M162:M186" si="35">L162/$L$187</f>
        <v>0.54261693442684344</v>
      </c>
      <c r="N162" s="46"/>
      <c r="O162" s="46"/>
      <c r="P162" s="46"/>
      <c r="Q162" s="46"/>
    </row>
    <row r="163" spans="2:17" s="83" customFormat="1" ht="14.25" customHeight="1" x14ac:dyDescent="0.25">
      <c r="B163" s="21" t="s">
        <v>82</v>
      </c>
      <c r="C163" s="52">
        <v>240</v>
      </c>
      <c r="D163" s="23">
        <v>222</v>
      </c>
      <c r="E163" s="23">
        <v>259</v>
      </c>
      <c r="F163" s="23">
        <v>290</v>
      </c>
      <c r="G163" s="23">
        <v>376</v>
      </c>
      <c r="H163" s="23">
        <v>367</v>
      </c>
      <c r="I163" s="23">
        <v>303</v>
      </c>
      <c r="J163" s="23">
        <v>318</v>
      </c>
      <c r="K163" s="23">
        <v>337</v>
      </c>
      <c r="L163" s="22">
        <f t="shared" si="34"/>
        <v>2712</v>
      </c>
      <c r="M163" s="44">
        <f t="shared" si="35"/>
        <v>5.078081114481519E-2</v>
      </c>
      <c r="N163" s="19"/>
      <c r="O163" s="19"/>
      <c r="P163" s="19"/>
      <c r="Q163" s="19"/>
    </row>
    <row r="164" spans="2:17" s="83" customFormat="1" ht="14.25" customHeight="1" x14ac:dyDescent="0.25">
      <c r="B164" s="21" t="s">
        <v>84</v>
      </c>
      <c r="C164" s="52">
        <v>196</v>
      </c>
      <c r="D164" s="23">
        <v>177</v>
      </c>
      <c r="E164" s="23">
        <v>231</v>
      </c>
      <c r="F164" s="23">
        <v>208</v>
      </c>
      <c r="G164" s="23">
        <v>299</v>
      </c>
      <c r="H164" s="23">
        <v>321</v>
      </c>
      <c r="I164" s="23">
        <v>228</v>
      </c>
      <c r="J164" s="23">
        <v>291</v>
      </c>
      <c r="K164" s="23">
        <v>273</v>
      </c>
      <c r="L164" s="22">
        <f t="shared" si="34"/>
        <v>2224</v>
      </c>
      <c r="M164" s="44">
        <f t="shared" si="35"/>
        <v>4.1643261056810099E-2</v>
      </c>
      <c r="N164" s="19"/>
      <c r="O164" s="19"/>
      <c r="P164" s="19"/>
      <c r="Q164" s="19"/>
    </row>
    <row r="165" spans="2:17" s="83" customFormat="1" ht="14.25" customHeight="1" x14ac:dyDescent="0.25">
      <c r="B165" s="21" t="s">
        <v>85</v>
      </c>
      <c r="C165" s="52">
        <v>152</v>
      </c>
      <c r="D165" s="23">
        <v>147</v>
      </c>
      <c r="E165" s="23">
        <v>195</v>
      </c>
      <c r="F165" s="23">
        <v>207</v>
      </c>
      <c r="G165" s="23">
        <v>287</v>
      </c>
      <c r="H165" s="23">
        <v>313</v>
      </c>
      <c r="I165" s="23">
        <v>251</v>
      </c>
      <c r="J165" s="23">
        <v>288</v>
      </c>
      <c r="K165" s="23">
        <v>306</v>
      </c>
      <c r="L165" s="22">
        <f t="shared" si="34"/>
        <v>2146</v>
      </c>
      <c r="M165" s="44">
        <f t="shared" si="35"/>
        <v>4.0182751001760102E-2</v>
      </c>
      <c r="N165" s="19"/>
      <c r="O165" s="19"/>
      <c r="P165" s="19"/>
      <c r="Q165" s="19"/>
    </row>
    <row r="166" spans="2:17" s="83" customFormat="1" ht="14.25" customHeight="1" x14ac:dyDescent="0.25">
      <c r="B166" s="21" t="s">
        <v>83</v>
      </c>
      <c r="C166" s="52">
        <v>239</v>
      </c>
      <c r="D166" s="23">
        <v>179</v>
      </c>
      <c r="E166" s="23">
        <v>232</v>
      </c>
      <c r="F166" s="23">
        <v>237</v>
      </c>
      <c r="G166" s="23">
        <v>251</v>
      </c>
      <c r="H166" s="23">
        <v>272</v>
      </c>
      <c r="I166" s="23">
        <v>205</v>
      </c>
      <c r="J166" s="23">
        <v>236</v>
      </c>
      <c r="K166" s="23">
        <v>237</v>
      </c>
      <c r="L166" s="22">
        <f t="shared" si="34"/>
        <v>2088</v>
      </c>
      <c r="M166" s="44">
        <f t="shared" si="35"/>
        <v>3.9096730704415238E-2</v>
      </c>
      <c r="N166" s="19"/>
      <c r="O166" s="19"/>
      <c r="P166" s="19"/>
      <c r="Q166" s="19"/>
    </row>
    <row r="167" spans="2:17" s="83" customFormat="1" ht="14.25" customHeight="1" x14ac:dyDescent="0.25">
      <c r="B167" s="21" t="s">
        <v>86</v>
      </c>
      <c r="C167" s="52">
        <v>151</v>
      </c>
      <c r="D167" s="23">
        <v>122</v>
      </c>
      <c r="E167" s="23">
        <v>143</v>
      </c>
      <c r="F167" s="23">
        <v>156</v>
      </c>
      <c r="G167" s="23">
        <v>234</v>
      </c>
      <c r="H167" s="23">
        <v>216</v>
      </c>
      <c r="I167" s="23">
        <v>164</v>
      </c>
      <c r="J167" s="23">
        <v>186</v>
      </c>
      <c r="K167" s="23">
        <v>214</v>
      </c>
      <c r="L167" s="22">
        <f t="shared" si="34"/>
        <v>1586</v>
      </c>
      <c r="M167" s="44">
        <f t="shared" si="35"/>
        <v>2.9697037786016553E-2</v>
      </c>
      <c r="N167" s="19"/>
      <c r="O167" s="19"/>
      <c r="P167" s="19"/>
      <c r="Q167" s="19"/>
    </row>
    <row r="168" spans="2:17" s="83" customFormat="1" ht="14.25" customHeight="1" x14ac:dyDescent="0.25">
      <c r="B168" s="21" t="s">
        <v>89</v>
      </c>
      <c r="C168" s="52">
        <v>81</v>
      </c>
      <c r="D168" s="23">
        <v>123</v>
      </c>
      <c r="E168" s="23">
        <v>123</v>
      </c>
      <c r="F168" s="23">
        <v>137</v>
      </c>
      <c r="G168" s="23">
        <v>187</v>
      </c>
      <c r="H168" s="23">
        <v>233</v>
      </c>
      <c r="I168" s="23">
        <v>171</v>
      </c>
      <c r="J168" s="23">
        <v>187</v>
      </c>
      <c r="K168" s="23">
        <v>213</v>
      </c>
      <c r="L168" s="22">
        <f t="shared" si="34"/>
        <v>1455</v>
      </c>
      <c r="M168" s="44">
        <f t="shared" si="35"/>
        <v>2.7244129873047973E-2</v>
      </c>
      <c r="N168" s="19"/>
      <c r="O168" s="19"/>
      <c r="P168" s="19"/>
      <c r="Q168" s="19"/>
    </row>
    <row r="169" spans="2:17" s="83" customFormat="1" ht="14.25" customHeight="1" x14ac:dyDescent="0.25">
      <c r="B169" s="21" t="s">
        <v>88</v>
      </c>
      <c r="C169" s="52">
        <v>115</v>
      </c>
      <c r="D169" s="23">
        <v>93</v>
      </c>
      <c r="E169" s="23">
        <v>130</v>
      </c>
      <c r="F169" s="23">
        <v>133</v>
      </c>
      <c r="G169" s="23">
        <v>166</v>
      </c>
      <c r="H169" s="23">
        <v>182</v>
      </c>
      <c r="I169" s="23">
        <v>161</v>
      </c>
      <c r="J169" s="23">
        <v>202</v>
      </c>
      <c r="K169" s="23">
        <v>164</v>
      </c>
      <c r="L169" s="22">
        <f t="shared" si="34"/>
        <v>1346</v>
      </c>
      <c r="M169" s="44">
        <f t="shared" si="35"/>
        <v>2.5203160693555032E-2</v>
      </c>
      <c r="N169" s="19"/>
      <c r="O169" s="19"/>
      <c r="P169" s="19"/>
      <c r="Q169" s="19"/>
    </row>
    <row r="170" spans="2:17" s="83" customFormat="1" ht="14.25" customHeight="1" x14ac:dyDescent="0.25">
      <c r="B170" s="21" t="s">
        <v>90</v>
      </c>
      <c r="C170" s="52">
        <v>106</v>
      </c>
      <c r="D170" s="23">
        <v>101</v>
      </c>
      <c r="E170" s="23">
        <v>119</v>
      </c>
      <c r="F170" s="23">
        <v>128</v>
      </c>
      <c r="G170" s="23">
        <v>156</v>
      </c>
      <c r="H170" s="23">
        <v>182</v>
      </c>
      <c r="I170" s="23">
        <v>160</v>
      </c>
      <c r="J170" s="23">
        <v>198</v>
      </c>
      <c r="K170" s="23">
        <v>174</v>
      </c>
      <c r="L170" s="22">
        <f t="shared" si="34"/>
        <v>1324</v>
      </c>
      <c r="M170" s="44">
        <f t="shared" si="35"/>
        <v>2.4791221960079393E-2</v>
      </c>
      <c r="N170" s="19"/>
      <c r="O170" s="19"/>
      <c r="P170" s="19"/>
      <c r="Q170" s="19"/>
    </row>
    <row r="171" spans="2:17" s="83" customFormat="1" ht="14.25" customHeight="1" x14ac:dyDescent="0.25">
      <c r="B171" s="21" t="s">
        <v>87</v>
      </c>
      <c r="C171" s="52">
        <v>137</v>
      </c>
      <c r="D171" s="23">
        <v>93</v>
      </c>
      <c r="E171" s="23">
        <v>110</v>
      </c>
      <c r="F171" s="23">
        <v>123</v>
      </c>
      <c r="G171" s="23">
        <v>194</v>
      </c>
      <c r="H171" s="23">
        <v>186</v>
      </c>
      <c r="I171" s="23">
        <v>148</v>
      </c>
      <c r="J171" s="23">
        <v>160</v>
      </c>
      <c r="K171" s="23">
        <v>149</v>
      </c>
      <c r="L171" s="22">
        <f t="shared" si="34"/>
        <v>1300</v>
      </c>
      <c r="M171" s="44">
        <f t="shared" si="35"/>
        <v>2.4341834250833239E-2</v>
      </c>
      <c r="N171" s="19"/>
      <c r="O171" s="19"/>
      <c r="P171" s="19"/>
      <c r="Q171" s="19"/>
    </row>
    <row r="172" spans="2:17" s="83" customFormat="1" ht="14.25" customHeight="1" x14ac:dyDescent="0.25">
      <c r="B172" s="21" t="s">
        <v>91</v>
      </c>
      <c r="C172" s="52">
        <v>123</v>
      </c>
      <c r="D172" s="23">
        <v>87</v>
      </c>
      <c r="E172" s="23">
        <v>102</v>
      </c>
      <c r="F172" s="23">
        <v>118</v>
      </c>
      <c r="G172" s="23">
        <v>141</v>
      </c>
      <c r="H172" s="23">
        <v>179</v>
      </c>
      <c r="I172" s="23">
        <v>135</v>
      </c>
      <c r="J172" s="23">
        <v>128</v>
      </c>
      <c r="K172" s="23">
        <v>159</v>
      </c>
      <c r="L172" s="22">
        <f t="shared" si="34"/>
        <v>1172</v>
      </c>
      <c r="M172" s="44">
        <f t="shared" si="35"/>
        <v>2.1945099801520429E-2</v>
      </c>
      <c r="N172" s="19"/>
      <c r="O172" s="19"/>
      <c r="P172" s="19"/>
      <c r="Q172" s="19"/>
    </row>
    <row r="173" spans="2:17" s="83" customFormat="1" ht="14.25" customHeight="1" x14ac:dyDescent="0.25">
      <c r="B173" s="21" t="s">
        <v>92</v>
      </c>
      <c r="C173" s="52">
        <v>82</v>
      </c>
      <c r="D173" s="23">
        <v>103</v>
      </c>
      <c r="E173" s="23">
        <v>84</v>
      </c>
      <c r="F173" s="23">
        <v>90</v>
      </c>
      <c r="G173" s="23">
        <v>134</v>
      </c>
      <c r="H173" s="23">
        <v>165</v>
      </c>
      <c r="I173" s="23">
        <v>103</v>
      </c>
      <c r="J173" s="23">
        <v>129</v>
      </c>
      <c r="K173" s="23">
        <v>117</v>
      </c>
      <c r="L173" s="22">
        <f t="shared" si="34"/>
        <v>1007</v>
      </c>
      <c r="M173" s="44">
        <f t="shared" si="35"/>
        <v>1.8855559300453132E-2</v>
      </c>
      <c r="N173" s="19"/>
      <c r="O173" s="19"/>
      <c r="P173" s="19"/>
      <c r="Q173" s="19"/>
    </row>
    <row r="174" spans="2:17" s="83" customFormat="1" ht="14.25" customHeight="1" x14ac:dyDescent="0.25">
      <c r="B174" s="21" t="s">
        <v>93</v>
      </c>
      <c r="C174" s="52">
        <v>79</v>
      </c>
      <c r="D174" s="23">
        <v>80</v>
      </c>
      <c r="E174" s="23">
        <v>64</v>
      </c>
      <c r="F174" s="23">
        <v>72</v>
      </c>
      <c r="G174" s="23">
        <v>109</v>
      </c>
      <c r="H174" s="23">
        <v>151</v>
      </c>
      <c r="I174" s="23">
        <v>124</v>
      </c>
      <c r="J174" s="23">
        <v>118</v>
      </c>
      <c r="K174" s="23">
        <v>124</v>
      </c>
      <c r="L174" s="22">
        <f t="shared" si="34"/>
        <v>921</v>
      </c>
      <c r="M174" s="44">
        <f t="shared" si="35"/>
        <v>1.7245253342321087E-2</v>
      </c>
      <c r="N174" s="19"/>
      <c r="O174" s="19"/>
      <c r="P174" s="19"/>
      <c r="Q174" s="19"/>
    </row>
    <row r="175" spans="2:17" s="83" customFormat="1" ht="14.25" customHeight="1" x14ac:dyDescent="0.25">
      <c r="B175" s="21" t="s">
        <v>94</v>
      </c>
      <c r="C175" s="52">
        <v>64</v>
      </c>
      <c r="D175" s="23">
        <v>75</v>
      </c>
      <c r="E175" s="23">
        <v>54</v>
      </c>
      <c r="F175" s="23">
        <v>95</v>
      </c>
      <c r="G175" s="23">
        <v>94</v>
      </c>
      <c r="H175" s="23">
        <v>109</v>
      </c>
      <c r="I175" s="23">
        <v>100</v>
      </c>
      <c r="J175" s="23">
        <v>138</v>
      </c>
      <c r="K175" s="23">
        <v>108</v>
      </c>
      <c r="L175" s="22">
        <f t="shared" si="34"/>
        <v>837</v>
      </c>
      <c r="M175" s="44">
        <f t="shared" si="35"/>
        <v>1.5672396359959553E-2</v>
      </c>
      <c r="N175" s="19"/>
      <c r="O175" s="19"/>
      <c r="P175" s="19"/>
      <c r="Q175" s="19"/>
    </row>
    <row r="176" spans="2:17" s="83" customFormat="1" ht="14.25" customHeight="1" x14ac:dyDescent="0.25">
      <c r="B176" s="21" t="s">
        <v>95</v>
      </c>
      <c r="C176" s="52">
        <v>47</v>
      </c>
      <c r="D176" s="23">
        <v>79</v>
      </c>
      <c r="E176" s="23">
        <v>66</v>
      </c>
      <c r="F176" s="23">
        <v>78</v>
      </c>
      <c r="G176" s="23">
        <v>94</v>
      </c>
      <c r="H176" s="23">
        <v>105</v>
      </c>
      <c r="I176" s="23">
        <v>80</v>
      </c>
      <c r="J176" s="23">
        <v>133</v>
      </c>
      <c r="K176" s="23">
        <v>81</v>
      </c>
      <c r="L176" s="22">
        <f t="shared" si="34"/>
        <v>763</v>
      </c>
      <c r="M176" s="44">
        <f t="shared" si="35"/>
        <v>1.4286784256450587E-2</v>
      </c>
      <c r="N176" s="19"/>
      <c r="O176" s="19"/>
      <c r="P176" s="19"/>
      <c r="Q176" s="19"/>
    </row>
    <row r="177" spans="2:17" s="83" customFormat="1" ht="14.25" customHeight="1" x14ac:dyDescent="0.25">
      <c r="B177" s="21" t="s">
        <v>96</v>
      </c>
      <c r="C177" s="52">
        <v>40</v>
      </c>
      <c r="D177" s="23">
        <v>60</v>
      </c>
      <c r="E177" s="23">
        <v>51</v>
      </c>
      <c r="F177" s="23">
        <v>44</v>
      </c>
      <c r="G177" s="23">
        <v>85</v>
      </c>
      <c r="H177" s="23">
        <v>67</v>
      </c>
      <c r="I177" s="23">
        <v>61</v>
      </c>
      <c r="J177" s="23">
        <v>53</v>
      </c>
      <c r="K177" s="23">
        <v>52</v>
      </c>
      <c r="L177" s="22">
        <f t="shared" si="34"/>
        <v>513</v>
      </c>
      <c r="M177" s="44">
        <f t="shared" si="35"/>
        <v>9.6056622851365021E-3</v>
      </c>
      <c r="N177" s="19"/>
      <c r="O177" s="19"/>
      <c r="P177" s="19"/>
      <c r="Q177" s="19"/>
    </row>
    <row r="178" spans="2:17" s="83" customFormat="1" ht="14.25" customHeight="1" x14ac:dyDescent="0.25">
      <c r="B178" s="21" t="s">
        <v>99</v>
      </c>
      <c r="C178" s="52">
        <v>35</v>
      </c>
      <c r="D178" s="23">
        <v>29</v>
      </c>
      <c r="E178" s="23">
        <v>26</v>
      </c>
      <c r="F178" s="23">
        <v>40</v>
      </c>
      <c r="G178" s="23">
        <v>68</v>
      </c>
      <c r="H178" s="23">
        <v>66</v>
      </c>
      <c r="I178" s="23">
        <v>82</v>
      </c>
      <c r="J178" s="23">
        <v>65</v>
      </c>
      <c r="K178" s="23">
        <v>62</v>
      </c>
      <c r="L178" s="22">
        <f t="shared" si="34"/>
        <v>473</v>
      </c>
      <c r="M178" s="44">
        <f t="shared" si="35"/>
        <v>8.8566827697262474E-3</v>
      </c>
      <c r="N178" s="19"/>
      <c r="O178" s="19"/>
      <c r="P178" s="19"/>
      <c r="Q178" s="19"/>
    </row>
    <row r="179" spans="2:17" s="83" customFormat="1" ht="14.25" customHeight="1" x14ac:dyDescent="0.25">
      <c r="B179" s="21" t="s">
        <v>98</v>
      </c>
      <c r="C179" s="52">
        <v>27</v>
      </c>
      <c r="D179" s="23">
        <v>29</v>
      </c>
      <c r="E179" s="23">
        <v>35</v>
      </c>
      <c r="F179" s="23">
        <v>55</v>
      </c>
      <c r="G179" s="23">
        <v>60</v>
      </c>
      <c r="H179" s="23">
        <v>59</v>
      </c>
      <c r="I179" s="23">
        <v>42</v>
      </c>
      <c r="J179" s="23">
        <v>50</v>
      </c>
      <c r="K179" s="23">
        <v>73</v>
      </c>
      <c r="L179" s="22">
        <f t="shared" si="34"/>
        <v>430</v>
      </c>
      <c r="M179" s="44">
        <f t="shared" si="35"/>
        <v>8.0515297906602248E-3</v>
      </c>
      <c r="N179" s="19"/>
      <c r="O179" s="19"/>
      <c r="P179" s="19"/>
      <c r="Q179" s="19"/>
    </row>
    <row r="180" spans="2:17" s="83" customFormat="1" ht="14.25" customHeight="1" x14ac:dyDescent="0.25">
      <c r="B180" s="21" t="s">
        <v>100</v>
      </c>
      <c r="C180" s="52">
        <v>32</v>
      </c>
      <c r="D180" s="23">
        <v>21</v>
      </c>
      <c r="E180" s="23">
        <v>28</v>
      </c>
      <c r="F180" s="23">
        <v>36</v>
      </c>
      <c r="G180" s="23">
        <v>62</v>
      </c>
      <c r="H180" s="23">
        <v>55</v>
      </c>
      <c r="I180" s="23">
        <v>53</v>
      </c>
      <c r="J180" s="23">
        <v>69</v>
      </c>
      <c r="K180" s="23">
        <v>65</v>
      </c>
      <c r="L180" s="22">
        <f t="shared" si="34"/>
        <v>421</v>
      </c>
      <c r="M180" s="44">
        <f t="shared" si="35"/>
        <v>7.8830093996929192E-3</v>
      </c>
      <c r="N180" s="19"/>
      <c r="O180" s="19"/>
      <c r="P180" s="19"/>
      <c r="Q180" s="19"/>
    </row>
    <row r="181" spans="2:17" s="83" customFormat="1" ht="14.25" customHeight="1" x14ac:dyDescent="0.25">
      <c r="B181" s="21" t="s">
        <v>97</v>
      </c>
      <c r="C181" s="52">
        <v>33</v>
      </c>
      <c r="D181" s="23">
        <v>41</v>
      </c>
      <c r="E181" s="23">
        <v>38</v>
      </c>
      <c r="F181" s="23">
        <v>39</v>
      </c>
      <c r="G181" s="23">
        <v>58</v>
      </c>
      <c r="H181" s="23">
        <v>63</v>
      </c>
      <c r="I181" s="23">
        <v>37</v>
      </c>
      <c r="J181" s="23">
        <v>56</v>
      </c>
      <c r="K181" s="23">
        <v>52</v>
      </c>
      <c r="L181" s="22">
        <f t="shared" si="34"/>
        <v>417</v>
      </c>
      <c r="M181" s="44">
        <f t="shared" si="35"/>
        <v>7.8081114481518927E-3</v>
      </c>
      <c r="N181" s="19"/>
      <c r="O181" s="19"/>
      <c r="P181" s="19"/>
      <c r="Q181" s="19"/>
    </row>
    <row r="182" spans="2:17" s="83" customFormat="1" ht="14.25" customHeight="1" x14ac:dyDescent="0.25">
      <c r="B182" s="21" t="s">
        <v>104</v>
      </c>
      <c r="C182" s="52">
        <v>12</v>
      </c>
      <c r="D182" s="23">
        <v>14</v>
      </c>
      <c r="E182" s="23">
        <v>20</v>
      </c>
      <c r="F182" s="23">
        <v>31</v>
      </c>
      <c r="G182" s="23">
        <v>65</v>
      </c>
      <c r="H182" s="23">
        <v>68</v>
      </c>
      <c r="I182" s="23">
        <v>36</v>
      </c>
      <c r="J182" s="23">
        <v>49</v>
      </c>
      <c r="K182" s="23">
        <v>43</v>
      </c>
      <c r="L182" s="22">
        <f t="shared" si="34"/>
        <v>338</v>
      </c>
      <c r="M182" s="44">
        <f t="shared" si="35"/>
        <v>6.3288769052166427E-3</v>
      </c>
      <c r="N182" s="19"/>
      <c r="O182" s="19"/>
      <c r="P182" s="19"/>
      <c r="Q182" s="19"/>
    </row>
    <row r="183" spans="2:17" s="83" customFormat="1" ht="14.25" customHeight="1" x14ac:dyDescent="0.25">
      <c r="B183" s="21" t="s">
        <v>101</v>
      </c>
      <c r="C183" s="52">
        <v>13</v>
      </c>
      <c r="D183" s="23">
        <v>16</v>
      </c>
      <c r="E183" s="23">
        <v>31</v>
      </c>
      <c r="F183" s="23">
        <v>36</v>
      </c>
      <c r="G183" s="23">
        <v>44</v>
      </c>
      <c r="H183" s="23">
        <v>43</v>
      </c>
      <c r="I183" s="23">
        <v>25</v>
      </c>
      <c r="J183" s="23">
        <v>61</v>
      </c>
      <c r="K183" s="23">
        <v>36</v>
      </c>
      <c r="L183" s="22">
        <f t="shared" si="34"/>
        <v>305</v>
      </c>
      <c r="M183" s="44">
        <f t="shared" si="35"/>
        <v>5.7109688050031833E-3</v>
      </c>
      <c r="N183" s="19"/>
      <c r="O183" s="19"/>
      <c r="P183" s="19"/>
      <c r="Q183" s="19"/>
    </row>
    <row r="184" spans="2:17" s="83" customFormat="1" ht="14.25" customHeight="1" x14ac:dyDescent="0.25">
      <c r="B184" s="21" t="s">
        <v>102</v>
      </c>
      <c r="C184" s="52">
        <v>13</v>
      </c>
      <c r="D184" s="23">
        <v>18</v>
      </c>
      <c r="E184" s="23">
        <v>24</v>
      </c>
      <c r="F184" s="23">
        <v>31</v>
      </c>
      <c r="G184" s="23">
        <v>35</v>
      </c>
      <c r="H184" s="23">
        <v>37</v>
      </c>
      <c r="I184" s="23">
        <v>15</v>
      </c>
      <c r="J184" s="23">
        <v>22</v>
      </c>
      <c r="K184" s="23">
        <v>29</v>
      </c>
      <c r="L184" s="22">
        <f t="shared" si="34"/>
        <v>224</v>
      </c>
      <c r="M184" s="44">
        <f t="shared" si="35"/>
        <v>4.1942852862974197E-3</v>
      </c>
      <c r="N184" s="19"/>
      <c r="O184" s="19"/>
      <c r="P184" s="19"/>
      <c r="Q184" s="19"/>
    </row>
    <row r="185" spans="2:17" s="83" customFormat="1" ht="14.25" customHeight="1" x14ac:dyDescent="0.25">
      <c r="B185" s="21" t="s">
        <v>103</v>
      </c>
      <c r="C185" s="52">
        <v>16</v>
      </c>
      <c r="D185" s="23">
        <v>18</v>
      </c>
      <c r="E185" s="23">
        <v>18</v>
      </c>
      <c r="F185" s="23">
        <v>26</v>
      </c>
      <c r="G185" s="23">
        <v>29</v>
      </c>
      <c r="H185" s="23">
        <v>38</v>
      </c>
      <c r="I185" s="23">
        <v>24</v>
      </c>
      <c r="J185" s="23">
        <v>25</v>
      </c>
      <c r="K185" s="23">
        <v>24</v>
      </c>
      <c r="L185" s="22">
        <f t="shared" si="34"/>
        <v>218</v>
      </c>
      <c r="M185" s="44">
        <f t="shared" si="35"/>
        <v>4.0819383589858821E-3</v>
      </c>
      <c r="N185" s="19"/>
      <c r="O185" s="19"/>
      <c r="P185" s="19"/>
      <c r="Q185" s="19"/>
    </row>
    <row r="186" spans="2:17" s="83" customFormat="1" ht="14.25" customHeight="1" x14ac:dyDescent="0.25">
      <c r="B186" s="21" t="s">
        <v>105</v>
      </c>
      <c r="C186" s="52">
        <v>8</v>
      </c>
      <c r="D186" s="23">
        <v>11</v>
      </c>
      <c r="E186" s="23">
        <v>12</v>
      </c>
      <c r="F186" s="23">
        <v>12</v>
      </c>
      <c r="G186" s="23">
        <v>37</v>
      </c>
      <c r="H186" s="23">
        <v>47</v>
      </c>
      <c r="I186" s="23">
        <v>18</v>
      </c>
      <c r="J186" s="23">
        <v>39</v>
      </c>
      <c r="K186" s="23">
        <v>23</v>
      </c>
      <c r="L186" s="22">
        <f t="shared" si="34"/>
        <v>207</v>
      </c>
      <c r="M186" s="44">
        <f t="shared" si="35"/>
        <v>3.875968992248062E-3</v>
      </c>
      <c r="N186" s="19"/>
      <c r="O186" s="19"/>
      <c r="P186" s="19"/>
      <c r="Q186" s="19"/>
    </row>
    <row r="187" spans="2:17" s="83" customFormat="1" ht="14.25" customHeight="1" x14ac:dyDescent="0.25">
      <c r="B187" s="31" t="s">
        <v>25</v>
      </c>
      <c r="C187" s="32">
        <f t="shared" ref="C187:K187" si="36">SUM(C162:C186)</f>
        <v>4543</v>
      </c>
      <c r="D187" s="32">
        <f t="shared" si="36"/>
        <v>4361</v>
      </c>
      <c r="E187" s="32">
        <f t="shared" si="36"/>
        <v>4984</v>
      </c>
      <c r="F187" s="32">
        <f t="shared" si="36"/>
        <v>5235</v>
      </c>
      <c r="G187" s="32">
        <f t="shared" si="36"/>
        <v>7234</v>
      </c>
      <c r="H187" s="32">
        <f t="shared" si="36"/>
        <v>7262</v>
      </c>
      <c r="I187" s="32">
        <f t="shared" si="36"/>
        <v>6835</v>
      </c>
      <c r="J187" s="32">
        <f t="shared" si="36"/>
        <v>6390</v>
      </c>
      <c r="K187" s="32">
        <f t="shared" si="36"/>
        <v>6562</v>
      </c>
      <c r="L187" s="32">
        <f>SUM(L162:L186)</f>
        <v>53406</v>
      </c>
      <c r="M187" s="81">
        <f>SUM(M162:M186)</f>
        <v>0.99999999999999989</v>
      </c>
      <c r="N187" s="19"/>
      <c r="O187" s="19"/>
      <c r="P187" s="19"/>
      <c r="Q187" s="19"/>
    </row>
    <row r="188" spans="2:17" ht="5.25" customHeight="1" thickBot="1" x14ac:dyDescent="0.3">
      <c r="G188" s="2"/>
    </row>
    <row r="189" spans="2:17" ht="16.5" customHeight="1" thickTop="1" x14ac:dyDescent="0.25">
      <c r="B189" s="85" t="s">
        <v>106</v>
      </c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6"/>
    </row>
    <row r="190" spans="2:17" s="3" customFormat="1" ht="3" customHeight="1" x14ac:dyDescent="0.25">
      <c r="B190" s="87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</row>
    <row r="191" spans="2:17" x14ac:dyDescent="0.25">
      <c r="B191" s="89" t="s">
        <v>107</v>
      </c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</row>
    <row r="192" spans="2:17" ht="14.25" customHeight="1" x14ac:dyDescent="0.25">
      <c r="B192" s="139" t="s">
        <v>4</v>
      </c>
      <c r="C192" s="139"/>
      <c r="D192" s="91" t="s">
        <v>25</v>
      </c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</row>
    <row r="193" spans="2:17" ht="14.25" customHeight="1" x14ac:dyDescent="0.25">
      <c r="B193" s="93" t="s">
        <v>13</v>
      </c>
      <c r="C193" s="94"/>
      <c r="D193" s="95">
        <v>2639</v>
      </c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</row>
    <row r="194" spans="2:17" ht="14.25" customHeight="1" x14ac:dyDescent="0.25">
      <c r="B194" s="93" t="s">
        <v>14</v>
      </c>
      <c r="C194" s="94"/>
      <c r="D194" s="95">
        <v>2461</v>
      </c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</row>
    <row r="195" spans="2:17" ht="14.25" customHeight="1" x14ac:dyDescent="0.25">
      <c r="B195" s="93" t="s">
        <v>18</v>
      </c>
      <c r="C195" s="94"/>
      <c r="D195" s="95">
        <v>2126</v>
      </c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</row>
    <row r="196" spans="2:17" ht="14.25" customHeight="1" x14ac:dyDescent="0.25">
      <c r="B196" s="93" t="s">
        <v>20</v>
      </c>
      <c r="C196" s="94"/>
      <c r="D196" s="95">
        <v>2462</v>
      </c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</row>
    <row r="197" spans="2:17" ht="14.25" customHeight="1" x14ac:dyDescent="0.25">
      <c r="B197" s="93" t="s">
        <v>22</v>
      </c>
      <c r="C197" s="94"/>
      <c r="D197" s="95">
        <v>2807</v>
      </c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</row>
    <row r="198" spans="2:17" ht="14.25" customHeight="1" x14ac:dyDescent="0.25">
      <c r="B198" s="93" t="s">
        <v>24</v>
      </c>
      <c r="C198" s="94"/>
      <c r="D198" s="95">
        <v>2916</v>
      </c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</row>
    <row r="199" spans="2:17" ht="14.25" customHeight="1" x14ac:dyDescent="0.25">
      <c r="B199" s="96" t="s">
        <v>26</v>
      </c>
      <c r="C199" s="95"/>
      <c r="D199" s="95">
        <v>2537</v>
      </c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</row>
    <row r="200" spans="2:17" ht="14.25" customHeight="1" x14ac:dyDescent="0.25">
      <c r="B200" s="96" t="s">
        <v>27</v>
      </c>
      <c r="C200" s="95"/>
      <c r="D200" s="95">
        <v>2505</v>
      </c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</row>
    <row r="201" spans="2:17" ht="14.25" customHeight="1" x14ac:dyDescent="0.25">
      <c r="B201" s="133" t="s">
        <v>28</v>
      </c>
      <c r="C201" s="133"/>
      <c r="D201" s="95">
        <v>2807</v>
      </c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</row>
    <row r="202" spans="2:17" ht="14.25" customHeight="1" x14ac:dyDescent="0.25">
      <c r="B202" s="133" t="s">
        <v>29</v>
      </c>
      <c r="C202" s="133"/>
      <c r="D202" s="95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</row>
    <row r="203" spans="2:17" ht="14.25" customHeight="1" x14ac:dyDescent="0.25">
      <c r="B203" s="97" t="s">
        <v>30</v>
      </c>
      <c r="C203" s="95"/>
      <c r="D203" s="125"/>
      <c r="E203" s="98" t="s">
        <v>108</v>
      </c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</row>
    <row r="204" spans="2:17" ht="14.25" customHeight="1" thickBot="1" x14ac:dyDescent="0.3">
      <c r="B204" s="97" t="s">
        <v>31</v>
      </c>
      <c r="C204" s="95"/>
      <c r="D204" s="95"/>
      <c r="E204" s="98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</row>
    <row r="205" spans="2:17" ht="14.25" customHeight="1" x14ac:dyDescent="0.25">
      <c r="B205" s="134" t="s">
        <v>25</v>
      </c>
      <c r="C205" s="134"/>
      <c r="D205" s="99">
        <f>SUM(D193:D204)</f>
        <v>23260</v>
      </c>
      <c r="E205" s="100">
        <f>L187-D205</f>
        <v>30146</v>
      </c>
      <c r="F205" s="123"/>
      <c r="G205" s="123"/>
      <c r="H205" s="123"/>
      <c r="I205" s="92"/>
      <c r="J205" s="92"/>
      <c r="K205" s="92"/>
      <c r="L205" s="92"/>
      <c r="M205" s="92"/>
      <c r="N205" s="92"/>
      <c r="O205" s="92"/>
      <c r="P205" s="92"/>
      <c r="Q205" s="92"/>
    </row>
    <row r="206" spans="2:17" ht="8.25" customHeight="1" thickBot="1" x14ac:dyDescent="0.3">
      <c r="B206" s="101"/>
      <c r="C206" s="86"/>
      <c r="D206" s="102" t="s">
        <v>109</v>
      </c>
      <c r="E206" s="102" t="s">
        <v>110</v>
      </c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</row>
    <row r="207" spans="2:17" ht="18.75" customHeight="1" thickTop="1" x14ac:dyDescent="0.25">
      <c r="B207" s="85" t="s">
        <v>111</v>
      </c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6"/>
    </row>
    <row r="208" spans="2:17" ht="3" customHeight="1" x14ac:dyDescent="0.25"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</row>
    <row r="209" spans="2:17" x14ac:dyDescent="0.25">
      <c r="B209" s="103" t="s">
        <v>112</v>
      </c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</row>
    <row r="210" spans="2:17" ht="1.5" customHeight="1" thickBot="1" x14ac:dyDescent="0.3">
      <c r="B210" s="104"/>
      <c r="C210" s="90"/>
      <c r="D210" s="90"/>
      <c r="E210" s="90"/>
      <c r="F210" s="105"/>
      <c r="G210" s="105"/>
      <c r="H210" s="86"/>
      <c r="I210" s="86"/>
      <c r="J210" s="86"/>
      <c r="K210" s="86"/>
      <c r="L210" s="86"/>
      <c r="M210" s="86"/>
      <c r="N210" s="86"/>
      <c r="O210" s="86"/>
      <c r="P210" s="86"/>
      <c r="Q210" s="86"/>
    </row>
    <row r="211" spans="2:17" ht="3.75" hidden="1" customHeight="1" thickBot="1" x14ac:dyDescent="0.3">
      <c r="B211" s="90"/>
      <c r="C211" s="90"/>
      <c r="D211" s="90"/>
      <c r="E211" s="90"/>
      <c r="F211" s="105"/>
      <c r="G211" s="105"/>
      <c r="H211" s="86"/>
      <c r="I211" s="86"/>
      <c r="J211" s="86"/>
      <c r="K211" s="86"/>
      <c r="L211" s="86"/>
      <c r="M211" s="86"/>
      <c r="N211" s="86"/>
      <c r="O211" s="86"/>
      <c r="P211" s="86"/>
      <c r="Q211" s="86"/>
    </row>
    <row r="212" spans="2:17" x14ac:dyDescent="0.25">
      <c r="B212" s="135" t="s">
        <v>113</v>
      </c>
      <c r="C212" s="136" t="s">
        <v>114</v>
      </c>
      <c r="D212" s="137"/>
      <c r="E212" s="130" t="s">
        <v>115</v>
      </c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</row>
    <row r="213" spans="2:17" x14ac:dyDescent="0.25">
      <c r="B213" s="135"/>
      <c r="C213" s="106">
        <v>2017</v>
      </c>
      <c r="D213" s="107">
        <v>2018</v>
      </c>
      <c r="E213" s="131"/>
      <c r="F213" s="86"/>
      <c r="G213" s="108"/>
      <c r="H213" s="86"/>
      <c r="I213" s="86"/>
      <c r="J213" s="86"/>
      <c r="K213" s="86"/>
      <c r="L213" s="86"/>
      <c r="M213" s="86"/>
      <c r="N213" s="86"/>
      <c r="O213" s="86"/>
      <c r="P213" s="86"/>
      <c r="Q213" s="86"/>
    </row>
    <row r="214" spans="2:17" ht="14.25" customHeight="1" x14ac:dyDescent="0.25">
      <c r="B214" s="109" t="s">
        <v>116</v>
      </c>
      <c r="C214" s="110">
        <v>5742</v>
      </c>
      <c r="D214" s="111">
        <f>F34</f>
        <v>4543</v>
      </c>
      <c r="E214" s="112">
        <f t="shared" ref="E214:E222" si="37">(D214/C214)-1</f>
        <v>-0.20881226053639845</v>
      </c>
      <c r="F214" s="86"/>
      <c r="G214" s="108"/>
      <c r="H214" s="86"/>
      <c r="I214" s="86"/>
      <c r="J214" s="86"/>
      <c r="K214" s="86"/>
      <c r="L214" s="86"/>
      <c r="M214" s="86"/>
      <c r="N214" s="86"/>
      <c r="O214" s="86"/>
      <c r="P214" s="86"/>
      <c r="Q214" s="86"/>
    </row>
    <row r="215" spans="2:17" ht="14.25" customHeight="1" x14ac:dyDescent="0.25">
      <c r="B215" s="113" t="s">
        <v>117</v>
      </c>
      <c r="C215" s="114">
        <v>5109</v>
      </c>
      <c r="D215" s="111">
        <f>F35</f>
        <v>4361</v>
      </c>
      <c r="E215" s="115">
        <f t="shared" si="37"/>
        <v>-0.14640829908005482</v>
      </c>
      <c r="F215" s="86"/>
      <c r="G215" s="108"/>
      <c r="H215" s="86"/>
      <c r="I215" s="86"/>
      <c r="J215" s="86"/>
      <c r="K215" s="86"/>
      <c r="L215" s="86"/>
      <c r="M215" s="86"/>
      <c r="N215" s="86"/>
      <c r="O215" s="86"/>
      <c r="P215" s="86"/>
      <c r="Q215" s="86"/>
    </row>
    <row r="216" spans="2:17" ht="14.25" customHeight="1" x14ac:dyDescent="0.25">
      <c r="B216" s="113" t="s">
        <v>118</v>
      </c>
      <c r="C216" s="114">
        <v>5466</v>
      </c>
      <c r="D216" s="111">
        <v>4984</v>
      </c>
      <c r="E216" s="115">
        <f t="shared" si="37"/>
        <v>-8.8181485547017879E-2</v>
      </c>
      <c r="F216" s="86"/>
      <c r="G216" s="108"/>
      <c r="H216" s="86"/>
      <c r="I216" s="86"/>
      <c r="J216" s="86"/>
      <c r="K216" s="86"/>
      <c r="L216" s="86"/>
      <c r="M216" s="86"/>
      <c r="N216" s="86"/>
      <c r="O216" s="86"/>
      <c r="P216" s="86"/>
      <c r="Q216" s="86"/>
    </row>
    <row r="217" spans="2:17" ht="14.25" customHeight="1" x14ac:dyDescent="0.25">
      <c r="B217" s="113" t="s">
        <v>119</v>
      </c>
      <c r="C217" s="114">
        <v>5550</v>
      </c>
      <c r="D217" s="111">
        <v>5235</v>
      </c>
      <c r="E217" s="115">
        <f t="shared" si="37"/>
        <v>-5.6756756756756732E-2</v>
      </c>
      <c r="F217" s="86"/>
      <c r="G217" s="108"/>
      <c r="H217" s="86"/>
      <c r="I217" s="86"/>
      <c r="J217" s="86"/>
      <c r="K217" s="86"/>
      <c r="L217" s="86"/>
      <c r="M217" s="86"/>
      <c r="N217" s="86"/>
      <c r="O217" s="86"/>
      <c r="P217" s="86"/>
      <c r="Q217" s="86"/>
    </row>
    <row r="218" spans="2:17" ht="14.25" customHeight="1" x14ac:dyDescent="0.25">
      <c r="B218" s="113" t="s">
        <v>120</v>
      </c>
      <c r="C218" s="114">
        <v>5541</v>
      </c>
      <c r="D218" s="111">
        <v>7234</v>
      </c>
      <c r="E218" s="115">
        <f t="shared" si="37"/>
        <v>0.30554051615231903</v>
      </c>
      <c r="F218" s="86"/>
      <c r="G218" s="108"/>
      <c r="H218" s="86"/>
      <c r="I218" s="86"/>
      <c r="J218" s="86"/>
      <c r="K218" s="86"/>
      <c r="L218" s="86"/>
      <c r="M218" s="86"/>
      <c r="N218" s="86"/>
      <c r="O218" s="86"/>
      <c r="P218" s="86"/>
      <c r="Q218" s="86"/>
    </row>
    <row r="219" spans="2:17" ht="14.25" customHeight="1" x14ac:dyDescent="0.25">
      <c r="B219" s="113" t="s">
        <v>121</v>
      </c>
      <c r="C219" s="114">
        <v>5104</v>
      </c>
      <c r="D219" s="111">
        <v>7262</v>
      </c>
      <c r="E219" s="115">
        <f t="shared" si="37"/>
        <v>0.42280564263322895</v>
      </c>
      <c r="F219" s="86"/>
      <c r="G219" s="108"/>
      <c r="H219" s="86"/>
      <c r="I219" s="86"/>
      <c r="J219" s="86"/>
      <c r="K219" s="86"/>
      <c r="L219" s="86"/>
      <c r="M219" s="86"/>
      <c r="N219" s="86"/>
      <c r="O219" s="86"/>
      <c r="P219" s="86"/>
      <c r="Q219" s="86"/>
    </row>
    <row r="220" spans="2:17" ht="14.25" customHeight="1" x14ac:dyDescent="0.25">
      <c r="B220" s="113" t="s">
        <v>122</v>
      </c>
      <c r="C220" s="114">
        <v>5264</v>
      </c>
      <c r="D220" s="111">
        <v>6835</v>
      </c>
      <c r="E220" s="115">
        <f t="shared" si="37"/>
        <v>0.29844224924012153</v>
      </c>
      <c r="F220" s="86"/>
      <c r="G220" s="108"/>
      <c r="H220" s="86"/>
      <c r="I220" s="86"/>
      <c r="J220" s="86"/>
      <c r="K220" s="86"/>
      <c r="L220" s="86"/>
      <c r="M220" s="86"/>
      <c r="N220" s="86"/>
      <c r="O220" s="86"/>
      <c r="P220" s="86"/>
      <c r="Q220" s="86"/>
    </row>
    <row r="221" spans="2:17" ht="14.25" customHeight="1" x14ac:dyDescent="0.25">
      <c r="B221" s="113" t="s">
        <v>123</v>
      </c>
      <c r="C221" s="114">
        <v>5470</v>
      </c>
      <c r="D221" s="111">
        <v>6390</v>
      </c>
      <c r="E221" s="127">
        <f t="shared" si="37"/>
        <v>0.16819012797074961</v>
      </c>
      <c r="F221" s="86"/>
      <c r="G221" s="108"/>
      <c r="H221" s="86"/>
      <c r="I221" s="86"/>
      <c r="J221" s="86"/>
      <c r="K221" s="86"/>
      <c r="L221" s="86"/>
      <c r="M221" s="86"/>
      <c r="N221" s="86"/>
      <c r="O221" s="86"/>
      <c r="P221" s="86"/>
      <c r="Q221" s="86"/>
    </row>
    <row r="222" spans="2:17" ht="14.25" customHeight="1" x14ac:dyDescent="0.25">
      <c r="B222" s="113" t="s">
        <v>124</v>
      </c>
      <c r="C222" s="114">
        <v>4740</v>
      </c>
      <c r="D222" s="111">
        <v>6562</v>
      </c>
      <c r="E222" s="127">
        <f t="shared" si="37"/>
        <v>0.38438818565400834</v>
      </c>
      <c r="F222" s="86"/>
      <c r="G222" s="108"/>
      <c r="H222" s="86"/>
      <c r="I222" s="86"/>
      <c r="J222" s="86"/>
      <c r="K222" s="86"/>
      <c r="L222" s="86"/>
      <c r="M222" s="86"/>
      <c r="N222" s="86"/>
      <c r="O222" s="86"/>
      <c r="P222" s="86"/>
      <c r="Q222" s="86"/>
    </row>
    <row r="223" spans="2:17" ht="14.25" hidden="1" customHeight="1" x14ac:dyDescent="0.25">
      <c r="B223" s="113" t="s">
        <v>125</v>
      </c>
      <c r="C223" s="114"/>
      <c r="D223" s="111"/>
      <c r="E223" s="116"/>
      <c r="F223" s="86"/>
      <c r="G223" s="108"/>
      <c r="H223" s="86"/>
      <c r="I223" s="86"/>
      <c r="J223" s="86"/>
      <c r="K223" s="86"/>
      <c r="L223" s="86"/>
      <c r="M223" s="86"/>
      <c r="N223" s="86"/>
      <c r="O223" s="86"/>
      <c r="P223" s="86"/>
      <c r="Q223" s="86"/>
    </row>
    <row r="224" spans="2:17" ht="14.25" hidden="1" customHeight="1" x14ac:dyDescent="0.25">
      <c r="B224" s="113" t="s">
        <v>126</v>
      </c>
      <c r="C224" s="114"/>
      <c r="D224" s="111"/>
      <c r="E224" s="116"/>
      <c r="F224" s="86"/>
      <c r="G224" s="108"/>
      <c r="H224" s="86"/>
      <c r="I224" s="86"/>
      <c r="J224" s="86"/>
      <c r="K224" s="86"/>
      <c r="L224" s="86"/>
      <c r="M224" s="86"/>
      <c r="N224" s="86"/>
      <c r="O224" s="86"/>
      <c r="P224" s="86"/>
      <c r="Q224" s="86"/>
    </row>
    <row r="225" spans="2:17" ht="14.25" hidden="1" customHeight="1" x14ac:dyDescent="0.25">
      <c r="B225" s="113" t="s">
        <v>127</v>
      </c>
      <c r="C225" s="114"/>
      <c r="D225" s="111"/>
      <c r="E225" s="116"/>
      <c r="F225" s="108"/>
      <c r="G225" s="108"/>
      <c r="H225" s="108"/>
      <c r="I225" s="108"/>
      <c r="J225" s="86"/>
      <c r="K225" s="86"/>
      <c r="L225" s="86"/>
      <c r="M225" s="86"/>
      <c r="N225" s="86"/>
      <c r="O225" s="86"/>
      <c r="P225" s="86"/>
      <c r="Q225" s="86"/>
    </row>
    <row r="226" spans="2:17" ht="14.25" customHeight="1" thickBot="1" x14ac:dyDescent="0.3">
      <c r="B226" s="117" t="s">
        <v>25</v>
      </c>
      <c r="C226" s="118">
        <f>SUM(C214:C222)</f>
        <v>47986</v>
      </c>
      <c r="D226" s="118">
        <f>SUM(D214:D222)</f>
        <v>53406</v>
      </c>
      <c r="E226" s="119">
        <f>(D226/C226)-1</f>
        <v>0.11294961030300499</v>
      </c>
      <c r="F226" s="108"/>
      <c r="G226" s="108"/>
      <c r="H226" s="108"/>
      <c r="I226" s="108"/>
      <c r="J226" s="86"/>
      <c r="K226" s="86"/>
      <c r="L226" s="86"/>
      <c r="M226" s="86"/>
      <c r="N226" s="86"/>
      <c r="O226" s="86"/>
      <c r="P226" s="86"/>
      <c r="Q226" s="86"/>
    </row>
    <row r="227" spans="2:17" ht="5.25" customHeight="1" x14ac:dyDescent="0.25">
      <c r="B227" s="86"/>
      <c r="C227" s="86"/>
      <c r="D227" s="86"/>
      <c r="E227" s="86"/>
      <c r="F227" s="108"/>
      <c r="G227" s="108"/>
      <c r="H227" s="108"/>
      <c r="I227" s="108"/>
      <c r="J227" s="86"/>
      <c r="K227" s="86"/>
      <c r="L227" s="86"/>
      <c r="M227" s="86"/>
      <c r="N227" s="86"/>
      <c r="O227" s="86"/>
      <c r="P227" s="86"/>
      <c r="Q227" s="86"/>
    </row>
    <row r="228" spans="2:17" x14ac:dyDescent="0.25">
      <c r="C228" s="86"/>
      <c r="D228" s="86"/>
      <c r="E228" s="86"/>
      <c r="F228" s="108"/>
      <c r="G228" s="108"/>
      <c r="H228" s="108"/>
      <c r="I228" s="108"/>
      <c r="J228" s="86"/>
      <c r="K228" s="86"/>
      <c r="L228" s="86"/>
      <c r="M228" s="86"/>
      <c r="N228" s="86"/>
      <c r="O228" s="86"/>
      <c r="P228" s="86"/>
      <c r="Q228" s="86"/>
    </row>
    <row r="229" spans="2:17" ht="27" customHeight="1" x14ac:dyDescent="0.25"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 x14ac:dyDescent="0.25">
      <c r="B230" s="86" t="s">
        <v>128</v>
      </c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 x14ac:dyDescent="0.25">
      <c r="B231" s="86" t="s">
        <v>129</v>
      </c>
    </row>
  </sheetData>
  <sortState ref="B162:M186">
    <sortCondition descending="1" ref="L162:L186"/>
  </sortState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I11:J15"/>
    <mergeCell ref="K11:K13"/>
    <mergeCell ref="L11:M11"/>
    <mergeCell ref="L12:M12"/>
    <mergeCell ref="L13:M13"/>
    <mergeCell ref="K14:M14"/>
    <mergeCell ref="K15:M15"/>
    <mergeCell ref="O87:O88"/>
    <mergeCell ref="P40:P41"/>
    <mergeCell ref="B50:B51"/>
    <mergeCell ref="J50:J51"/>
    <mergeCell ref="K50:K51"/>
    <mergeCell ref="P87:P88"/>
    <mergeCell ref="B32:G32"/>
    <mergeCell ref="O40:O41"/>
    <mergeCell ref="B68:C68"/>
    <mergeCell ref="B75:C75"/>
    <mergeCell ref="B79:F79"/>
    <mergeCell ref="P133:P134"/>
    <mergeCell ref="B143:B144"/>
    <mergeCell ref="J143:J144"/>
    <mergeCell ref="K143:K144"/>
    <mergeCell ref="B192:C192"/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ignoredErrors>
    <ignoredError sqref="C2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2018-06-25T15:07:12Z</dcterms:created>
  <dcterms:modified xsi:type="dcterms:W3CDTF">2018-10-03T14:22:26Z</dcterms:modified>
</cp:coreProperties>
</file>