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2.xml" ContentType="application/vnd.openxmlformats-officedocument.drawingml.chartshapes+xml"/>
  <Override PartName="/xl/charts/chart4.xml" ContentType="application/vnd.openxmlformats-officedocument.drawingml.chart+xml"/>
  <Override PartName="/xl/drawings/drawing3.xml" ContentType="application/vnd.openxmlformats-officedocument.drawingml.chartshapes+xml"/>
  <Override PartName="/xl/charts/chart5.xml" ContentType="application/vnd.openxmlformats-officedocument.drawingml.chart+xml"/>
  <Override PartName="/xl/drawings/drawing4.xml" ContentType="application/vnd.openxmlformats-officedocument.drawingml.chartshapes+xml"/>
  <Override PartName="/xl/charts/chart6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5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D:\GENARO\Estadísticas para web\2018\FEBRERO\Boletines y Resúmenes estadísticos\"/>
    </mc:Choice>
  </mc:AlternateContent>
  <bookViews>
    <workbookView xWindow="0" yWindow="0" windowWidth="24000" windowHeight="9735"/>
  </bookViews>
  <sheets>
    <sheet name="CHAT 100" sheetId="4" r:id="rId1"/>
  </sheets>
  <definedNames>
    <definedName name="_xlnm.Print_Area" localSheetId="0">'CHAT 100'!$A$1:$V$150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138" i="4" l="1"/>
  <c r="F138" i="4" s="1"/>
  <c r="D138" i="4"/>
  <c r="F137" i="4"/>
  <c r="F136" i="4"/>
  <c r="F135" i="4"/>
  <c r="F134" i="4"/>
  <c r="F133" i="4"/>
  <c r="F132" i="4"/>
  <c r="F131" i="4"/>
  <c r="F130" i="4"/>
  <c r="F129" i="4"/>
  <c r="F128" i="4"/>
  <c r="F127" i="4"/>
  <c r="F126" i="4"/>
  <c r="D116" i="4"/>
  <c r="E114" i="4" s="1"/>
  <c r="E115" i="4"/>
  <c r="E112" i="4"/>
  <c r="E110" i="4"/>
  <c r="E109" i="4"/>
  <c r="I108" i="4"/>
  <c r="E107" i="4"/>
  <c r="E106" i="4"/>
  <c r="E105" i="4"/>
  <c r="E103" i="4"/>
  <c r="I102" i="4"/>
  <c r="J101" i="4" s="1"/>
  <c r="E101" i="4"/>
  <c r="J100" i="4"/>
  <c r="E99" i="4"/>
  <c r="J98" i="4"/>
  <c r="E97" i="4"/>
  <c r="J96" i="4"/>
  <c r="E95" i="4"/>
  <c r="J94" i="4"/>
  <c r="J93" i="4"/>
  <c r="E93" i="4"/>
  <c r="J92" i="4"/>
  <c r="J91" i="4"/>
  <c r="E91" i="4"/>
  <c r="J90" i="4"/>
  <c r="E90" i="4"/>
  <c r="F85" i="4"/>
  <c r="G82" i="4" s="1"/>
  <c r="P76" i="4"/>
  <c r="N76" i="4"/>
  <c r="P75" i="4"/>
  <c r="P74" i="4"/>
  <c r="P73" i="4"/>
  <c r="P72" i="4"/>
  <c r="P71" i="4"/>
  <c r="H65" i="4"/>
  <c r="I64" i="4" s="1"/>
  <c r="G65" i="4"/>
  <c r="F65" i="4"/>
  <c r="E65" i="4"/>
  <c r="E66" i="4" s="1"/>
  <c r="H64" i="4"/>
  <c r="H63" i="4"/>
  <c r="I63" i="4" s="1"/>
  <c r="I62" i="4"/>
  <c r="H62" i="4"/>
  <c r="H61" i="4"/>
  <c r="I61" i="4" s="1"/>
  <c r="I60" i="4"/>
  <c r="H60" i="4"/>
  <c r="H59" i="4"/>
  <c r="I59" i="4" s="1"/>
  <c r="H46" i="4"/>
  <c r="I45" i="4" s="1"/>
  <c r="I44" i="4"/>
  <c r="S43" i="4"/>
  <c r="I43" i="4"/>
  <c r="I42" i="4"/>
  <c r="I41" i="4"/>
  <c r="I40" i="4"/>
  <c r="I39" i="4"/>
  <c r="S36" i="4"/>
  <c r="I36" i="4"/>
  <c r="P30" i="4"/>
  <c r="L25" i="4"/>
  <c r="J25" i="4"/>
  <c r="I26" i="4" s="1"/>
  <c r="I25" i="4"/>
  <c r="H25" i="4"/>
  <c r="H26" i="4" s="1"/>
  <c r="G25" i="4"/>
  <c r="G26" i="4" s="1"/>
  <c r="F25" i="4"/>
  <c r="E26" i="4" s="1"/>
  <c r="E25" i="4"/>
  <c r="D25" i="4"/>
  <c r="D26" i="4" s="1"/>
  <c r="C25" i="4"/>
  <c r="L26" i="4" s="1"/>
  <c r="I65" i="4" l="1"/>
  <c r="G66" i="4"/>
  <c r="G81" i="4"/>
  <c r="C26" i="4"/>
  <c r="I37" i="4"/>
  <c r="I46" i="4" s="1"/>
  <c r="G70" i="4"/>
  <c r="G79" i="4"/>
  <c r="G83" i="4"/>
  <c r="E92" i="4"/>
  <c r="E116" i="4" s="1"/>
  <c r="E94" i="4"/>
  <c r="E96" i="4"/>
  <c r="E98" i="4"/>
  <c r="E100" i="4"/>
  <c r="E102" i="4"/>
  <c r="E104" i="4"/>
  <c r="E108" i="4"/>
  <c r="I109" i="4"/>
  <c r="E111" i="4"/>
  <c r="E113" i="4"/>
  <c r="F26" i="4"/>
  <c r="G77" i="4"/>
  <c r="F66" i="4"/>
  <c r="H66" i="4" s="1"/>
  <c r="G71" i="4"/>
  <c r="G73" i="4"/>
  <c r="G75" i="4"/>
  <c r="G80" i="4"/>
  <c r="G84" i="4"/>
  <c r="S53" i="4"/>
  <c r="G72" i="4"/>
  <c r="G74" i="4"/>
  <c r="G76" i="4"/>
  <c r="G78" i="4"/>
  <c r="J95" i="4"/>
  <c r="J97" i="4"/>
  <c r="J99" i="4"/>
  <c r="J102" i="4" l="1"/>
  <c r="T50" i="4"/>
  <c r="T46" i="4"/>
  <c r="T40" i="4"/>
  <c r="T52" i="4"/>
  <c r="T48" i="4"/>
  <c r="T37" i="4"/>
  <c r="T44" i="4"/>
  <c r="T38" i="4"/>
  <c r="T51" i="4"/>
  <c r="T47" i="4"/>
  <c r="T45" i="4"/>
  <c r="T41" i="4"/>
  <c r="T39" i="4"/>
  <c r="S30" i="4"/>
  <c r="T49" i="4"/>
  <c r="G85" i="4"/>
  <c r="I111" i="4"/>
  <c r="T36" i="4"/>
  <c r="T43" i="4"/>
  <c r="J110" i="4" l="1"/>
  <c r="J108" i="4"/>
  <c r="J111" i="4"/>
  <c r="J109" i="4"/>
</calcChain>
</file>

<file path=xl/sharedStrings.xml><?xml version="1.0" encoding="utf-8"?>
<sst xmlns="http://schemas.openxmlformats.org/spreadsheetml/2006/main" count="190" uniqueCount="141">
  <si>
    <t>Periodo: Enero - Febrero 2018</t>
  </si>
  <si>
    <t>Var. %</t>
  </si>
  <si>
    <t>Total</t>
  </si>
  <si>
    <t>Años</t>
  </si>
  <si>
    <t>Feminicidio</t>
  </si>
  <si>
    <t>Departamento</t>
  </si>
  <si>
    <t>Arequipa</t>
  </si>
  <si>
    <t>Ayacucho</t>
  </si>
  <si>
    <t>Puno</t>
  </si>
  <si>
    <t>Cusco</t>
  </si>
  <si>
    <t>Ancash</t>
  </si>
  <si>
    <t>La Libertad</t>
  </si>
  <si>
    <t>%</t>
  </si>
  <si>
    <t>Lambayeque</t>
  </si>
  <si>
    <t>Piura</t>
  </si>
  <si>
    <t>Tacna</t>
  </si>
  <si>
    <t>Cajamarca</t>
  </si>
  <si>
    <t>Ica</t>
  </si>
  <si>
    <t>San Martin</t>
  </si>
  <si>
    <t>Pasco</t>
  </si>
  <si>
    <t>Huancavelica</t>
  </si>
  <si>
    <t>Ucayali</t>
  </si>
  <si>
    <t>Loreto</t>
  </si>
  <si>
    <t>Madre de Dios</t>
  </si>
  <si>
    <t>Tumbes</t>
  </si>
  <si>
    <t>Amazonas</t>
  </si>
  <si>
    <t>Otros</t>
  </si>
  <si>
    <t>Apurimac</t>
  </si>
  <si>
    <t>Huanuco</t>
  </si>
  <si>
    <t>Junin</t>
  </si>
  <si>
    <t>Sub total</t>
  </si>
  <si>
    <t>Mujer</t>
  </si>
  <si>
    <t>Hombre</t>
  </si>
  <si>
    <t>-</t>
  </si>
  <si>
    <t xml:space="preserve">Mes </t>
  </si>
  <si>
    <t>Ene</t>
  </si>
  <si>
    <t>Feb</t>
  </si>
  <si>
    <t>Mar</t>
  </si>
  <si>
    <t>Abr</t>
  </si>
  <si>
    <t>May</t>
  </si>
  <si>
    <t>Jun</t>
  </si>
  <si>
    <t>Jul</t>
  </si>
  <si>
    <t>Ago</t>
  </si>
  <si>
    <t>Oct</t>
  </si>
  <si>
    <t>Nov</t>
  </si>
  <si>
    <t>Dic</t>
  </si>
  <si>
    <t>REPORTE ESTADÍSTICO DE CONSULTAS CHAT100</t>
  </si>
  <si>
    <t>El CHAT 100, es un servicio del MIMP, mediante el cual dos ó más personas en forma simultánea y tiempo real se comunican a través de internet con un especialista a fin de recibir información institucional para la atención y prevención de conductas violentas, especialmente las que se producen en las relaciones de pareja (enamoramiento y noviazgo).</t>
  </si>
  <si>
    <r>
      <t xml:space="preserve">Cuadro N° 1: </t>
    </r>
    <r>
      <rPr>
        <sz val="9"/>
        <color theme="1"/>
        <rFont val="Arial"/>
        <family val="2"/>
      </rPr>
      <t>Consultas Chat por mes y año (periodo 2011-2018)</t>
    </r>
  </si>
  <si>
    <t>Sep</t>
  </si>
  <si>
    <t xml:space="preserve">Se han realizado </t>
  </si>
  <si>
    <t xml:space="preserve">consultas públicas y </t>
  </si>
  <si>
    <t>consultas privadas</t>
  </si>
  <si>
    <r>
      <t xml:space="preserve">Cuadro N° 2: </t>
    </r>
    <r>
      <rPr>
        <sz val="9"/>
        <color theme="1"/>
        <rFont val="Arial"/>
        <family val="2"/>
      </rPr>
      <t xml:space="preserve">Motivo de consulta CHAT Público </t>
    </r>
  </si>
  <si>
    <r>
      <rPr>
        <b/>
        <sz val="9"/>
        <color theme="1"/>
        <rFont val="Arial"/>
        <family val="2"/>
      </rPr>
      <t>Cuadro N° 3</t>
    </r>
    <r>
      <rPr>
        <sz val="9"/>
        <color theme="1"/>
        <rFont val="Arial"/>
        <family val="2"/>
      </rPr>
      <t>: Motivo de consulta CHAT Privado</t>
    </r>
  </si>
  <si>
    <t>Motivo de consulta CHAT público</t>
  </si>
  <si>
    <t>Nº</t>
  </si>
  <si>
    <t>Motivo de consulta CHAT privado</t>
  </si>
  <si>
    <t>Conocer el chat y sus funciones</t>
  </si>
  <si>
    <t>Situaciones de violencia</t>
  </si>
  <si>
    <t>Información institucional del MIMP/PNCVFS</t>
  </si>
  <si>
    <t>Violencia Psicologica</t>
  </si>
  <si>
    <t>Referencia a otros servicios y/o instituciones por:</t>
  </si>
  <si>
    <t>Violencia Física</t>
  </si>
  <si>
    <t>Alimentos</t>
  </si>
  <si>
    <t>Violencia Sexual</t>
  </si>
  <si>
    <t>Filiación</t>
  </si>
  <si>
    <t>Violencia Económica</t>
  </si>
  <si>
    <t>Regimen de visitas</t>
  </si>
  <si>
    <t>Separación convencional</t>
  </si>
  <si>
    <t>Tenencia</t>
  </si>
  <si>
    <t>Situaciones que puede generar violencia</t>
  </si>
  <si>
    <t>Sustracción internacional a menores</t>
  </si>
  <si>
    <t>Celos por enamorado/a o novio/a</t>
  </si>
  <si>
    <t>Conflicto de pareja (Desacuerdo)</t>
  </si>
  <si>
    <t>Conflicto familiar</t>
  </si>
  <si>
    <t>Control por enamorado/a o novio/a o ex pareja</t>
  </si>
  <si>
    <t>Dudas en el enamoramiento</t>
  </si>
  <si>
    <t>Infidelidad de Pareja</t>
  </si>
  <si>
    <t>Pareja no acepta terminar la relación (Acoso psicológico)</t>
  </si>
  <si>
    <t>Problemas psicológicos por parte del/de  la usuario/a</t>
  </si>
  <si>
    <r>
      <t xml:space="preserve">Cuadro N° 4:  </t>
    </r>
    <r>
      <rPr>
        <sz val="9"/>
        <color theme="1"/>
        <rFont val="Arial"/>
        <family val="2"/>
      </rPr>
      <t>Edad y Sexo del consultante</t>
    </r>
  </si>
  <si>
    <t>Edad y Sexo</t>
  </si>
  <si>
    <t>N/E</t>
  </si>
  <si>
    <t>Menos de 13 años</t>
  </si>
  <si>
    <t>13 a 17 años</t>
  </si>
  <si>
    <t>18 a 25 años</t>
  </si>
  <si>
    <t>26 a 45 años</t>
  </si>
  <si>
    <t>46 a + años</t>
  </si>
  <si>
    <t>No especifica</t>
  </si>
  <si>
    <t>Porcentaje</t>
  </si>
  <si>
    <r>
      <rPr>
        <b/>
        <sz val="9"/>
        <color theme="1"/>
        <rFont val="Arial"/>
        <family val="2"/>
      </rPr>
      <t>Cuadro N° 5</t>
    </r>
    <r>
      <rPr>
        <sz val="9"/>
        <color theme="1"/>
        <rFont val="Arial"/>
        <family val="2"/>
      </rPr>
      <t>: Acciones de difusión del Chat100</t>
    </r>
  </si>
  <si>
    <t>Como se entero del Chat100</t>
  </si>
  <si>
    <r>
      <rPr>
        <b/>
        <sz val="9"/>
        <color theme="1"/>
        <rFont val="Arial"/>
        <family val="2"/>
      </rPr>
      <t>Cuadro N° 6</t>
    </r>
    <r>
      <rPr>
        <sz val="9"/>
        <color theme="1"/>
        <rFont val="Arial"/>
        <family val="2"/>
      </rPr>
      <t>: Acciones realizadas</t>
    </r>
  </si>
  <si>
    <t>Charlas</t>
  </si>
  <si>
    <t>Acciones realizadas</t>
  </si>
  <si>
    <t>Comisarias</t>
  </si>
  <si>
    <t>Derivación al CEM</t>
  </si>
  <si>
    <t>Familiares / amigos</t>
  </si>
  <si>
    <t>Derivación al SAU</t>
  </si>
  <si>
    <t>Instituciones</t>
  </si>
  <si>
    <t>Orientación psicologica</t>
  </si>
  <si>
    <t>Internet / redes sociales</t>
  </si>
  <si>
    <t>Información general</t>
  </si>
  <si>
    <t>Medio de comunicación escrita</t>
  </si>
  <si>
    <t>Referencia al CEM</t>
  </si>
  <si>
    <t>Medio de comunicación radial</t>
  </si>
  <si>
    <t>Medio de comunicación televisiva</t>
  </si>
  <si>
    <t>CEM: Centro Emergencia Mujer</t>
  </si>
  <si>
    <t>Portal del MIMP</t>
  </si>
  <si>
    <t>SAU: Servicio de atención Urgente</t>
  </si>
  <si>
    <t>Publicidad (Aficje, volantes, otros)</t>
  </si>
  <si>
    <t>Servicio PNCVFS</t>
  </si>
  <si>
    <t>Toximetro</t>
  </si>
  <si>
    <t>Universidad / Instituto / Colegio</t>
  </si>
  <si>
    <r>
      <t>Cuadro N° 7:</t>
    </r>
    <r>
      <rPr>
        <sz val="9"/>
        <color theme="1"/>
        <rFont val="Arial"/>
        <family val="2"/>
      </rPr>
      <t xml:space="preserve"> Lugar desde donde se conectan al Chat100 </t>
    </r>
  </si>
  <si>
    <t>Paises</t>
  </si>
  <si>
    <t>Argentina</t>
  </si>
  <si>
    <t>Alemania</t>
  </si>
  <si>
    <t>Chile</t>
  </si>
  <si>
    <t>Colombia</t>
  </si>
  <si>
    <t>EE UU</t>
  </si>
  <si>
    <t>España</t>
  </si>
  <si>
    <t>Callao 1/</t>
  </si>
  <si>
    <t>Francia</t>
  </si>
  <si>
    <t>Italia</t>
  </si>
  <si>
    <t>Mexico</t>
  </si>
  <si>
    <t>La India</t>
  </si>
  <si>
    <t>Suiza</t>
  </si>
  <si>
    <t>Venezuela</t>
  </si>
  <si>
    <t>Lima Metropolitana 2/</t>
  </si>
  <si>
    <t>Lima Provincia 3/</t>
  </si>
  <si>
    <t>RESUMEN</t>
  </si>
  <si>
    <t>Lugar</t>
  </si>
  <si>
    <t xml:space="preserve">Moquegua </t>
  </si>
  <si>
    <t>Regiones</t>
  </si>
  <si>
    <t>1/ Provincia Constitucional</t>
  </si>
  <si>
    <t>2/ Se considera la Provincia de Lima</t>
  </si>
  <si>
    <t>3/ Se considera todas los provincias de Lima menos la Provincia Lima.</t>
  </si>
  <si>
    <t>Cuadro N° 8: VARIACIÓN PORCENTUAL</t>
  </si>
  <si>
    <t>Variación
%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</si>
</sst>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%"/>
  </numFmts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6"/>
      <color theme="0"/>
      <name val="Arial"/>
      <family val="2"/>
    </font>
    <font>
      <b/>
      <sz val="16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"/>
      <family val="2"/>
    </font>
    <font>
      <b/>
      <sz val="9"/>
      <color theme="0"/>
      <name val="Arial"/>
      <family val="2"/>
    </font>
    <font>
      <b/>
      <i/>
      <sz val="8"/>
      <color theme="1"/>
      <name val="Arial"/>
      <family val="2"/>
    </font>
    <font>
      <sz val="9"/>
      <color theme="0"/>
      <name val="Arial"/>
      <family val="2"/>
    </font>
    <font>
      <sz val="8"/>
      <color theme="1"/>
      <name val="Arial"/>
      <family val="2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"/>
      <family val="2"/>
    </font>
    <font>
      <sz val="9"/>
      <color rgb="FF000000"/>
      <name val="Arial"/>
      <family val="2"/>
    </font>
    <font>
      <b/>
      <sz val="9"/>
      <color theme="4" tint="-0.499984740745262"/>
      <name val="Arial"/>
      <family val="2"/>
    </font>
    <font>
      <sz val="22"/>
      <color indexed="18"/>
      <name val="Impact"/>
      <family val="2"/>
    </font>
    <font>
      <sz val="18"/>
      <color rgb="FF003399"/>
      <name val="Impact"/>
      <family val="2"/>
    </font>
    <font>
      <sz val="10"/>
      <color rgb="FF444444"/>
      <name val="Calibri"/>
      <family val="2"/>
      <scheme val="minor"/>
    </font>
    <font>
      <sz val="9"/>
      <color theme="4" tint="-0.499984740745262"/>
      <name val="Arial"/>
      <family val="2"/>
    </font>
    <font>
      <sz val="9"/>
      <color rgb="FF444444"/>
      <name val="Arial"/>
      <family val="2"/>
    </font>
    <font>
      <sz val="9"/>
      <color rgb="FFFF0000"/>
      <name val="Arial"/>
      <family val="2"/>
    </font>
    <font>
      <i/>
      <sz val="9"/>
      <color theme="1"/>
      <name val="Arial"/>
      <family val="2"/>
    </font>
    <font>
      <b/>
      <i/>
      <sz val="9"/>
      <color rgb="FFFF0000"/>
      <name val="Arial"/>
      <family val="2"/>
    </font>
    <font>
      <b/>
      <u/>
      <sz val="9"/>
      <color theme="1"/>
      <name val="Arial"/>
      <family val="2"/>
    </font>
    <font>
      <b/>
      <sz val="9"/>
      <color rgb="FF002060"/>
      <name val="Arial"/>
      <family val="2"/>
    </font>
  </fonts>
  <fills count="12">
    <fill>
      <patternFill patternType="none"/>
    </fill>
    <fill>
      <patternFill patternType="gray125"/>
    </fill>
    <fill>
      <patternFill patternType="solid">
        <fgColor theme="2" tint="-0.89999084444715716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305496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0.14999847407452621"/>
        <bgColor indexed="64"/>
      </patternFill>
    </fill>
  </fills>
  <borders count="27">
    <border>
      <left/>
      <right/>
      <top/>
      <bottom/>
      <diagonal/>
    </border>
    <border>
      <left/>
      <right/>
      <top/>
      <bottom style="medium">
        <color rgb="FF002060"/>
      </bottom>
      <diagonal/>
    </border>
    <border>
      <left/>
      <right/>
      <top style="medium">
        <color rgb="FF002060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theme="0"/>
      </bottom>
      <diagonal/>
    </border>
    <border>
      <left/>
      <right/>
      <top/>
      <bottom style="hair">
        <color theme="1"/>
      </bottom>
      <diagonal/>
    </border>
    <border>
      <left/>
      <right/>
      <top style="hair">
        <color theme="1"/>
      </top>
      <bottom style="hair">
        <color theme="1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rgb="FF002060"/>
      </top>
      <bottom/>
      <diagonal/>
    </border>
    <border>
      <left/>
      <right style="medium">
        <color indexed="64"/>
      </right>
      <top style="medium">
        <color rgb="FF002060"/>
      </top>
      <bottom/>
      <diagonal/>
    </border>
    <border>
      <left/>
      <right style="thick">
        <color auto="1"/>
      </right>
      <top/>
      <bottom style="thin">
        <color theme="0"/>
      </bottom>
      <diagonal/>
    </border>
    <border>
      <left style="thick">
        <color auto="1"/>
      </left>
      <right style="thick">
        <color auto="1"/>
      </right>
      <top style="thick">
        <color auto="1"/>
      </top>
      <bottom/>
      <diagonal/>
    </border>
    <border>
      <left style="thick">
        <color auto="1"/>
      </left>
      <right style="thick">
        <color auto="1"/>
      </right>
      <top/>
      <bottom/>
      <diagonal/>
    </border>
    <border>
      <left/>
      <right style="thick">
        <color auto="1"/>
      </right>
      <top/>
      <bottom/>
      <diagonal/>
    </border>
    <border>
      <left/>
      <right style="thick">
        <color auto="1"/>
      </right>
      <top/>
      <bottom style="hair">
        <color theme="1"/>
      </bottom>
      <diagonal/>
    </border>
    <border>
      <left/>
      <right style="thick">
        <color auto="1"/>
      </right>
      <top style="hair">
        <color theme="1"/>
      </top>
      <bottom style="hair">
        <color theme="1"/>
      </bottom>
      <diagonal/>
    </border>
    <border>
      <left/>
      <right/>
      <top style="hair">
        <color theme="1"/>
      </top>
      <bottom/>
      <diagonal/>
    </border>
    <border>
      <left/>
      <right style="thick">
        <color auto="1"/>
      </right>
      <top style="hair">
        <color theme="1"/>
      </top>
      <bottom/>
      <diagonal/>
    </border>
    <border>
      <left style="thick">
        <color auto="1"/>
      </left>
      <right style="thick">
        <color auto="1"/>
      </right>
      <top style="medium">
        <color rgb="FF002060"/>
      </top>
      <bottom style="thick">
        <color auto="1"/>
      </bottom>
      <diagonal/>
    </border>
  </borders>
  <cellStyleXfs count="9">
    <xf numFmtId="0" fontId="0" fillId="0" borderId="0"/>
    <xf numFmtId="9" fontId="1" fillId="0" borderId="0" applyFont="0" applyFill="0" applyBorder="0" applyAlignment="0" applyProtection="0"/>
    <xf numFmtId="0" fontId="1" fillId="0" borderId="0"/>
    <xf numFmtId="0" fontId="11" fillId="0" borderId="0"/>
    <xf numFmtId="9" fontId="1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1" fillId="0" borderId="0">
      <alignment vertical="center"/>
    </xf>
  </cellStyleXfs>
  <cellXfs count="199">
    <xf numFmtId="0" fontId="0" fillId="0" borderId="0" xfId="0"/>
    <xf numFmtId="0" fontId="1" fillId="6" borderId="0" xfId="5" applyFill="1"/>
    <xf numFmtId="0" fontId="1" fillId="0" borderId="0" xfId="5" applyFill="1"/>
    <xf numFmtId="0" fontId="15" fillId="6" borderId="0" xfId="5" applyFont="1" applyFill="1" applyAlignment="1">
      <alignment vertical="center" wrapText="1"/>
    </xf>
    <xf numFmtId="0" fontId="16" fillId="6" borderId="0" xfId="5" applyFont="1" applyFill="1" applyAlignment="1">
      <alignment vertical="center"/>
    </xf>
    <xf numFmtId="0" fontId="2" fillId="0" borderId="0" xfId="5" applyFont="1" applyFill="1" applyBorder="1" applyAlignment="1" applyProtection="1">
      <alignment horizontal="center" vertical="center"/>
      <protection hidden="1"/>
    </xf>
    <xf numFmtId="0" fontId="1" fillId="0" borderId="0" xfId="5" applyFont="1" applyFill="1" applyAlignment="1">
      <alignment vertical="center"/>
    </xf>
    <xf numFmtId="0" fontId="1" fillId="0" borderId="0" xfId="5" applyFill="1" applyBorder="1"/>
    <xf numFmtId="0" fontId="10" fillId="0" borderId="0" xfId="5" applyFont="1" applyFill="1" applyBorder="1"/>
    <xf numFmtId="49" fontId="1" fillId="0" borderId="0" xfId="5" applyNumberFormat="1" applyFill="1" applyBorder="1" applyAlignment="1">
      <alignment horizontal="left"/>
    </xf>
    <xf numFmtId="0" fontId="1" fillId="6" borderId="0" xfId="5" applyFill="1" applyBorder="1"/>
    <xf numFmtId="0" fontId="17" fillId="6" borderId="0" xfId="5" applyFont="1" applyFill="1" applyAlignment="1">
      <alignment horizontal="left" wrapText="1"/>
    </xf>
    <xf numFmtId="0" fontId="17" fillId="6" borderId="0" xfId="5" applyFont="1" applyFill="1" applyBorder="1" applyAlignment="1">
      <alignment horizontal="left" wrapText="1"/>
    </xf>
    <xf numFmtId="0" fontId="4" fillId="6" borderId="0" xfId="5" applyFont="1" applyFill="1"/>
    <xf numFmtId="0" fontId="5" fillId="6" borderId="0" xfId="5" applyFont="1" applyFill="1" applyBorder="1" applyAlignment="1">
      <alignment vertical="center"/>
    </xf>
    <xf numFmtId="0" fontId="14" fillId="6" borderId="0" xfId="5" applyFont="1" applyFill="1" applyBorder="1" applyAlignment="1">
      <alignment vertical="center"/>
    </xf>
    <xf numFmtId="0" fontId="18" fillId="6" borderId="0" xfId="5" applyFont="1" applyFill="1" applyAlignment="1">
      <alignment horizontal="left" vertical="center"/>
    </xf>
    <xf numFmtId="0" fontId="19" fillId="6" borderId="0" xfId="5" applyFont="1" applyFill="1" applyAlignment="1">
      <alignment horizontal="left" wrapText="1"/>
    </xf>
    <xf numFmtId="0" fontId="4" fillId="6" borderId="0" xfId="5" applyFont="1" applyFill="1" applyBorder="1" applyAlignment="1">
      <alignment vertical="center"/>
    </xf>
    <xf numFmtId="0" fontId="4" fillId="6" borderId="0" xfId="5" applyFont="1" applyFill="1" applyBorder="1"/>
    <xf numFmtId="0" fontId="6" fillId="4" borderId="0" xfId="5" applyFont="1" applyFill="1" applyBorder="1" applyAlignment="1">
      <alignment vertical="center"/>
    </xf>
    <xf numFmtId="0" fontId="6" fillId="4" borderId="0" xfId="5" applyFont="1" applyFill="1" applyBorder="1" applyAlignment="1">
      <alignment horizontal="right" vertical="center"/>
    </xf>
    <xf numFmtId="0" fontId="6" fillId="0" borderId="0" xfId="5" applyFont="1" applyFill="1" applyBorder="1" applyAlignment="1">
      <alignment horizontal="right" vertical="center"/>
    </xf>
    <xf numFmtId="0" fontId="8" fillId="6" borderId="0" xfId="5" applyFont="1" applyFill="1" applyBorder="1" applyAlignment="1"/>
    <xf numFmtId="0" fontId="20" fillId="6" borderId="0" xfId="5" applyFont="1" applyFill="1" applyBorder="1" applyAlignment="1"/>
    <xf numFmtId="0" fontId="20" fillId="6" borderId="0" xfId="5" applyFont="1" applyFill="1" applyBorder="1"/>
    <xf numFmtId="0" fontId="8" fillId="6" borderId="0" xfId="5" applyFont="1" applyFill="1" applyBorder="1"/>
    <xf numFmtId="0" fontId="4" fillId="0" borderId="0" xfId="5" applyFont="1" applyFill="1" applyBorder="1" applyAlignment="1">
      <alignment vertical="center"/>
    </xf>
    <xf numFmtId="3" fontId="4" fillId="0" borderId="0" xfId="5" applyNumberFormat="1" applyFont="1" applyFill="1" applyBorder="1" applyAlignment="1">
      <alignment horizontal="right" vertical="center"/>
    </xf>
    <xf numFmtId="3" fontId="4" fillId="8" borderId="0" xfId="5" applyNumberFormat="1" applyFont="1" applyFill="1" applyBorder="1" applyAlignment="1">
      <alignment horizontal="right" vertical="center"/>
    </xf>
    <xf numFmtId="1" fontId="8" fillId="6" borderId="0" xfId="5" applyNumberFormat="1" applyFont="1" applyFill="1" applyBorder="1" applyAlignment="1"/>
    <xf numFmtId="1" fontId="20" fillId="6" borderId="0" xfId="5" applyNumberFormat="1" applyFont="1" applyFill="1" applyBorder="1" applyAlignment="1"/>
    <xf numFmtId="3" fontId="4" fillId="8" borderId="0" xfId="6" applyNumberFormat="1" applyFont="1" applyFill="1" applyBorder="1" applyAlignment="1">
      <alignment horizontal="right" vertical="center"/>
    </xf>
    <xf numFmtId="3" fontId="4" fillId="0" borderId="0" xfId="6" applyNumberFormat="1" applyFont="1" applyFill="1" applyBorder="1" applyAlignment="1">
      <alignment horizontal="right" vertical="center"/>
    </xf>
    <xf numFmtId="1" fontId="8" fillId="6" borderId="0" xfId="6" applyNumberFormat="1" applyFont="1" applyFill="1" applyBorder="1" applyAlignment="1"/>
    <xf numFmtId="1" fontId="20" fillId="6" borderId="0" xfId="6" applyNumberFormat="1" applyFont="1" applyFill="1" applyBorder="1" applyAlignment="1"/>
    <xf numFmtId="0" fontId="4" fillId="0" borderId="1" xfId="5" applyFont="1" applyFill="1" applyBorder="1" applyAlignment="1">
      <alignment vertical="center"/>
    </xf>
    <xf numFmtId="3" fontId="4" fillId="0" borderId="1" xfId="5" applyNumberFormat="1" applyFont="1" applyFill="1" applyBorder="1" applyAlignment="1">
      <alignment horizontal="right" vertical="center"/>
    </xf>
    <xf numFmtId="0" fontId="8" fillId="6" borderId="0" xfId="5" applyFont="1" applyFill="1" applyBorder="1" applyAlignment="1">
      <alignment horizontal="center"/>
    </xf>
    <xf numFmtId="0" fontId="20" fillId="6" borderId="0" xfId="5" applyFont="1" applyFill="1" applyBorder="1" applyAlignment="1">
      <alignment horizontal="center"/>
    </xf>
    <xf numFmtId="0" fontId="6" fillId="4" borderId="2" xfId="5" applyFont="1" applyFill="1" applyBorder="1" applyAlignment="1">
      <alignment vertical="center"/>
    </xf>
    <xf numFmtId="3" fontId="6" fillId="4" borderId="2" xfId="5" applyNumberFormat="1" applyFont="1" applyFill="1" applyBorder="1" applyAlignment="1">
      <alignment horizontal="right" vertical="center"/>
    </xf>
    <xf numFmtId="3" fontId="6" fillId="0" borderId="0" xfId="5" applyNumberFormat="1" applyFont="1" applyFill="1" applyBorder="1" applyAlignment="1">
      <alignment horizontal="right" vertical="center"/>
    </xf>
    <xf numFmtId="0" fontId="6" fillId="9" borderId="0" xfId="5" applyFont="1" applyFill="1" applyBorder="1" applyAlignment="1">
      <alignment vertical="center"/>
    </xf>
    <xf numFmtId="9" fontId="6" fillId="9" borderId="0" xfId="7" applyFont="1" applyFill="1" applyBorder="1" applyAlignment="1">
      <alignment horizontal="right" vertical="center"/>
    </xf>
    <xf numFmtId="9" fontId="6" fillId="0" borderId="0" xfId="7" applyFont="1" applyFill="1" applyBorder="1" applyAlignment="1">
      <alignment horizontal="right" vertical="center"/>
    </xf>
    <xf numFmtId="0" fontId="8" fillId="6" borderId="0" xfId="5" applyFont="1" applyFill="1" applyAlignment="1">
      <alignment wrapText="1"/>
    </xf>
    <xf numFmtId="0" fontId="20" fillId="6" borderId="0" xfId="5" applyFont="1" applyFill="1" applyAlignment="1">
      <alignment wrapText="1"/>
    </xf>
    <xf numFmtId="0" fontId="4" fillId="6" borderId="0" xfId="5" applyFont="1" applyFill="1" applyAlignment="1">
      <alignment wrapText="1"/>
    </xf>
    <xf numFmtId="0" fontId="22" fillId="10" borderId="0" xfId="5" applyFont="1" applyFill="1" applyAlignment="1">
      <alignment horizontal="center" vertical="center" wrapText="1"/>
    </xf>
    <xf numFmtId="0" fontId="21" fillId="6" borderId="0" xfId="5" applyFont="1" applyFill="1" applyAlignment="1"/>
    <xf numFmtId="0" fontId="21" fillId="6" borderId="0" xfId="5" applyFont="1" applyFill="1" applyAlignment="1">
      <alignment horizontal="left"/>
    </xf>
    <xf numFmtId="0" fontId="4" fillId="6" borderId="0" xfId="5" applyFont="1" applyFill="1" applyAlignment="1">
      <alignment horizontal="left" wrapText="1"/>
    </xf>
    <xf numFmtId="0" fontId="21" fillId="6" borderId="0" xfId="5" applyFont="1" applyFill="1" applyAlignment="1">
      <alignment wrapText="1"/>
    </xf>
    <xf numFmtId="0" fontId="21" fillId="6" borderId="0" xfId="5" applyFont="1" applyFill="1" applyAlignment="1">
      <alignment horizontal="left" wrapText="1"/>
    </xf>
    <xf numFmtId="0" fontId="5" fillId="6" borderId="0" xfId="5" applyFont="1" applyFill="1" applyAlignment="1">
      <alignment vertical="center"/>
    </xf>
    <xf numFmtId="0" fontId="4" fillId="6" borderId="0" xfId="5" applyFont="1" applyFill="1" applyAlignment="1">
      <alignment horizontal="left" vertical="center" wrapText="1"/>
    </xf>
    <xf numFmtId="0" fontId="4" fillId="6" borderId="0" xfId="5" applyFont="1" applyFill="1" applyAlignment="1">
      <alignment vertical="center"/>
    </xf>
    <xf numFmtId="0" fontId="5" fillId="6" borderId="0" xfId="5" applyFont="1" applyFill="1"/>
    <xf numFmtId="0" fontId="8" fillId="4" borderId="0" xfId="5" applyFont="1" applyFill="1" applyBorder="1" applyAlignment="1">
      <alignment horizontal="right" vertical="center"/>
    </xf>
    <xf numFmtId="0" fontId="5" fillId="0" borderId="0" xfId="5" applyFont="1" applyFill="1" applyBorder="1" applyAlignment="1">
      <alignment vertical="center"/>
    </xf>
    <xf numFmtId="0" fontId="6" fillId="4" borderId="0" xfId="5" applyFont="1" applyFill="1" applyBorder="1" applyAlignment="1">
      <alignment horizontal="left" vertical="center"/>
    </xf>
    <xf numFmtId="0" fontId="4" fillId="4" borderId="0" xfId="5" applyFont="1" applyFill="1" applyBorder="1" applyAlignment="1">
      <alignment vertical="center"/>
    </xf>
    <xf numFmtId="0" fontId="4" fillId="0" borderId="0" xfId="5" applyFont="1" applyFill="1" applyBorder="1" applyAlignment="1">
      <alignment horizontal="right" vertical="center"/>
    </xf>
    <xf numFmtId="9" fontId="4" fillId="0" borderId="0" xfId="6" applyNumberFormat="1" applyFont="1" applyFill="1" applyBorder="1" applyAlignment="1">
      <alignment horizontal="right" vertical="center"/>
    </xf>
    <xf numFmtId="0" fontId="5" fillId="0" borderId="12" xfId="5" applyFont="1" applyFill="1" applyBorder="1" applyAlignment="1">
      <alignment vertical="center"/>
    </xf>
    <xf numFmtId="0" fontId="5" fillId="0" borderId="12" xfId="5" applyFont="1" applyFill="1" applyBorder="1" applyAlignment="1">
      <alignment horizontal="left" vertical="center"/>
    </xf>
    <xf numFmtId="3" fontId="5" fillId="0" borderId="12" xfId="5" applyNumberFormat="1" applyFont="1" applyFill="1" applyBorder="1" applyAlignment="1">
      <alignment vertical="center"/>
    </xf>
    <xf numFmtId="9" fontId="5" fillId="0" borderId="12" xfId="6" applyNumberFormat="1" applyFont="1" applyFill="1" applyBorder="1" applyAlignment="1">
      <alignment vertical="center"/>
    </xf>
    <xf numFmtId="0" fontId="4" fillId="0" borderId="0" xfId="5" applyFont="1" applyFill="1" applyBorder="1" applyAlignment="1">
      <alignment horizontal="left" vertical="center"/>
    </xf>
    <xf numFmtId="3" fontId="4" fillId="0" borderId="0" xfId="5" applyNumberFormat="1" applyFont="1" applyFill="1" applyBorder="1" applyAlignment="1">
      <alignment vertical="center"/>
    </xf>
    <xf numFmtId="9" fontId="4" fillId="0" borderId="0" xfId="6" applyNumberFormat="1" applyFont="1" applyFill="1" applyBorder="1" applyAlignment="1">
      <alignment vertical="center"/>
    </xf>
    <xf numFmtId="0" fontId="4" fillId="6" borderId="12" xfId="5" applyFont="1" applyFill="1" applyBorder="1"/>
    <xf numFmtId="9" fontId="4" fillId="6" borderId="12" xfId="5" applyNumberFormat="1" applyFont="1" applyFill="1" applyBorder="1"/>
    <xf numFmtId="0" fontId="4" fillId="0" borderId="12" xfId="5" applyFont="1" applyFill="1" applyBorder="1" applyAlignment="1">
      <alignment vertical="center"/>
    </xf>
    <xf numFmtId="3" fontId="5" fillId="0" borderId="12" xfId="5" applyNumberFormat="1" applyFont="1" applyFill="1" applyBorder="1" applyAlignment="1">
      <alignment horizontal="right" vertical="center"/>
    </xf>
    <xf numFmtId="9" fontId="5" fillId="0" borderId="12" xfId="6" applyNumberFormat="1" applyFont="1" applyFill="1" applyBorder="1" applyAlignment="1">
      <alignment horizontal="right" vertical="center"/>
    </xf>
    <xf numFmtId="0" fontId="4" fillId="0" borderId="12" xfId="5" applyFont="1" applyFill="1" applyBorder="1" applyAlignment="1">
      <alignment horizontal="right" vertical="center"/>
    </xf>
    <xf numFmtId="9" fontId="4" fillId="0" borderId="12" xfId="6" applyNumberFormat="1" applyFont="1" applyFill="1" applyBorder="1" applyAlignment="1">
      <alignment horizontal="right" vertical="center"/>
    </xf>
    <xf numFmtId="0" fontId="4" fillId="0" borderId="13" xfId="5" applyFont="1" applyFill="1" applyBorder="1" applyAlignment="1">
      <alignment horizontal="left" vertical="center"/>
    </xf>
    <xf numFmtId="3" fontId="4" fillId="0" borderId="13" xfId="5" applyNumberFormat="1" applyFont="1" applyFill="1" applyBorder="1" applyAlignment="1">
      <alignment horizontal="right" vertical="center"/>
    </xf>
    <xf numFmtId="9" fontId="4" fillId="0" borderId="13" xfId="6" applyNumberFormat="1" applyFont="1" applyFill="1" applyBorder="1" applyAlignment="1">
      <alignment horizontal="right" vertical="center"/>
    </xf>
    <xf numFmtId="0" fontId="6" fillId="4" borderId="2" xfId="5" applyFont="1" applyFill="1" applyBorder="1" applyAlignment="1">
      <alignment horizontal="right" vertical="center"/>
    </xf>
    <xf numFmtId="9" fontId="6" fillId="4" borderId="2" xfId="6" applyNumberFormat="1" applyFont="1" applyFill="1" applyBorder="1" applyAlignment="1">
      <alignment horizontal="right" vertical="center"/>
    </xf>
    <xf numFmtId="0" fontId="5" fillId="0" borderId="0" xfId="5" applyFont="1" applyFill="1" applyBorder="1" applyAlignment="1">
      <alignment horizontal="center" vertical="center"/>
    </xf>
    <xf numFmtId="0" fontId="4" fillId="6" borderId="0" xfId="5" applyFont="1" applyFill="1" applyBorder="1" applyAlignment="1">
      <alignment horizontal="left"/>
    </xf>
    <xf numFmtId="0" fontId="23" fillId="6" borderId="0" xfId="5" applyFont="1" applyFill="1" applyAlignment="1">
      <alignment vertical="center"/>
    </xf>
    <xf numFmtId="3" fontId="4" fillId="6" borderId="0" xfId="5" applyNumberFormat="1" applyFont="1" applyFill="1" applyBorder="1" applyAlignment="1">
      <alignment horizontal="right"/>
    </xf>
    <xf numFmtId="0" fontId="5" fillId="6" borderId="0" xfId="5" applyFont="1" applyFill="1" applyAlignment="1"/>
    <xf numFmtId="0" fontId="5" fillId="6" borderId="0" xfId="5" applyFont="1" applyFill="1" applyBorder="1"/>
    <xf numFmtId="0" fontId="6" fillId="4" borderId="0" xfId="5" applyFont="1" applyFill="1" applyBorder="1" applyAlignment="1">
      <alignment horizontal="center" vertical="center"/>
    </xf>
    <xf numFmtId="164" fontId="5" fillId="0" borderId="0" xfId="6" applyNumberFormat="1" applyFont="1" applyFill="1" applyBorder="1" applyAlignment="1">
      <alignment vertical="center"/>
    </xf>
    <xf numFmtId="0" fontId="4" fillId="6" borderId="0" xfId="5" applyFont="1" applyFill="1" applyBorder="1" applyAlignment="1"/>
    <xf numFmtId="0" fontId="8" fillId="6" borderId="0" xfId="5" applyFont="1" applyFill="1" applyBorder="1" applyAlignment="1">
      <alignment horizontal="left"/>
    </xf>
    <xf numFmtId="0" fontId="6" fillId="6" borderId="0" xfId="5" applyFont="1" applyFill="1" applyBorder="1"/>
    <xf numFmtId="9" fontId="8" fillId="6" borderId="0" xfId="6" applyFont="1" applyFill="1" applyBorder="1"/>
    <xf numFmtId="0" fontId="5" fillId="6" borderId="0" xfId="5" applyFont="1" applyFill="1" applyAlignment="1">
      <alignment horizontal="center"/>
    </xf>
    <xf numFmtId="0" fontId="13" fillId="6" borderId="0" xfId="5" applyFont="1" applyFill="1" applyAlignment="1">
      <alignment horizontal="left" wrapText="1"/>
    </xf>
    <xf numFmtId="1" fontId="4" fillId="6" borderId="0" xfId="5" applyNumberFormat="1" applyFont="1" applyFill="1" applyBorder="1" applyAlignment="1"/>
    <xf numFmtId="9" fontId="4" fillId="6" borderId="0" xfId="6" applyFont="1" applyFill="1" applyBorder="1"/>
    <xf numFmtId="164" fontId="6" fillId="4" borderId="2" xfId="6" applyNumberFormat="1" applyFont="1" applyFill="1" applyBorder="1" applyAlignment="1">
      <alignment vertical="center"/>
    </xf>
    <xf numFmtId="9" fontId="6" fillId="9" borderId="0" xfId="6" applyNumberFormat="1" applyFont="1" applyFill="1" applyBorder="1" applyAlignment="1">
      <alignment horizontal="right" vertical="center"/>
    </xf>
    <xf numFmtId="1" fontId="4" fillId="6" borderId="0" xfId="5" applyNumberFormat="1" applyFont="1" applyFill="1" applyBorder="1" applyAlignment="1">
      <alignment horizontal="center"/>
    </xf>
    <xf numFmtId="0" fontId="23" fillId="0" borderId="0" xfId="5" applyFont="1" applyFill="1" applyBorder="1" applyAlignment="1">
      <alignment vertical="center"/>
    </xf>
    <xf numFmtId="0" fontId="4" fillId="0" borderId="0" xfId="5" applyFont="1" applyFill="1" applyBorder="1" applyAlignment="1">
      <alignment horizontal="right" vertical="center" indent="2"/>
    </xf>
    <xf numFmtId="0" fontId="4" fillId="0" borderId="0" xfId="5" applyFont="1" applyFill="1" applyBorder="1" applyAlignment="1"/>
    <xf numFmtId="9" fontId="6" fillId="4" borderId="2" xfId="7" applyNumberFormat="1" applyFont="1" applyFill="1" applyBorder="1" applyAlignment="1">
      <alignment horizontal="right" vertical="center"/>
    </xf>
    <xf numFmtId="0" fontId="7" fillId="6" borderId="0" xfId="5" applyFont="1" applyFill="1" applyAlignment="1">
      <alignment vertical="center"/>
    </xf>
    <xf numFmtId="0" fontId="4" fillId="6" borderId="0" xfId="5" applyFont="1" applyFill="1" applyBorder="1" applyAlignment="1">
      <alignment vertical="center" wrapText="1"/>
    </xf>
    <xf numFmtId="0" fontId="4" fillId="6" borderId="0" xfId="5" applyFont="1" applyFill="1" applyAlignment="1">
      <alignment vertical="center" wrapText="1"/>
    </xf>
    <xf numFmtId="0" fontId="6" fillId="4" borderId="2" xfId="5" applyFont="1" applyFill="1" applyBorder="1" applyAlignment="1">
      <alignment horizontal="center" vertical="center"/>
    </xf>
    <xf numFmtId="0" fontId="5" fillId="6" borderId="3" xfId="5" applyFont="1" applyFill="1" applyBorder="1" applyAlignment="1">
      <alignment vertical="center"/>
    </xf>
    <xf numFmtId="0" fontId="24" fillId="6" borderId="4" xfId="5" applyFont="1" applyFill="1" applyBorder="1" applyAlignment="1">
      <alignment vertical="center"/>
    </xf>
    <xf numFmtId="0" fontId="24" fillId="0" borderId="5" xfId="5" applyFont="1" applyFill="1" applyBorder="1" applyAlignment="1">
      <alignment vertical="center"/>
    </xf>
    <xf numFmtId="0" fontId="24" fillId="6" borderId="0" xfId="5" applyFont="1" applyFill="1" applyBorder="1" applyAlignment="1">
      <alignment vertical="center"/>
    </xf>
    <xf numFmtId="0" fontId="24" fillId="0" borderId="0" xfId="5" applyFont="1" applyFill="1" applyBorder="1" applyAlignment="1">
      <alignment horizontal="center" vertical="center"/>
    </xf>
    <xf numFmtId="0" fontId="6" fillId="4" borderId="14" xfId="5" applyFont="1" applyFill="1" applyBorder="1" applyAlignment="1">
      <alignment vertical="center"/>
    </xf>
    <xf numFmtId="0" fontId="8" fillId="4" borderId="0" xfId="5" applyFont="1" applyFill="1" applyBorder="1" applyAlignment="1">
      <alignment horizontal="center" vertical="center"/>
    </xf>
    <xf numFmtId="0" fontId="8" fillId="0" borderId="15" xfId="5" applyFont="1" applyFill="1" applyBorder="1" applyAlignment="1">
      <alignment horizontal="right" vertical="center"/>
    </xf>
    <xf numFmtId="0" fontId="4" fillId="0" borderId="14" xfId="5" applyFont="1" applyFill="1" applyBorder="1" applyAlignment="1">
      <alignment vertical="center"/>
    </xf>
    <xf numFmtId="0" fontId="4" fillId="0" borderId="0" xfId="5" applyFont="1" applyFill="1" applyBorder="1" applyAlignment="1">
      <alignment horizontal="center" vertical="center"/>
    </xf>
    <xf numFmtId="9" fontId="4" fillId="0" borderId="15" xfId="6" applyNumberFormat="1" applyFont="1" applyFill="1" applyBorder="1" applyAlignment="1">
      <alignment horizontal="right" vertical="center"/>
    </xf>
    <xf numFmtId="0" fontId="4" fillId="0" borderId="0" xfId="5" applyFont="1" applyFill="1" applyBorder="1"/>
    <xf numFmtId="164" fontId="4" fillId="0" borderId="0" xfId="6" applyNumberFormat="1" applyFont="1" applyFill="1" applyBorder="1" applyAlignment="1">
      <alignment horizontal="right" vertical="center"/>
    </xf>
    <xf numFmtId="164" fontId="6" fillId="0" borderId="0" xfId="7" applyNumberFormat="1" applyFont="1" applyFill="1" applyBorder="1" applyAlignment="1">
      <alignment horizontal="right" vertical="center"/>
    </xf>
    <xf numFmtId="0" fontId="4" fillId="0" borderId="0" xfId="5" applyFont="1" applyFill="1" applyBorder="1" applyAlignment="1">
      <alignment horizontal="center"/>
    </xf>
    <xf numFmtId="9" fontId="4" fillId="0" borderId="0" xfId="1" applyNumberFormat="1" applyFont="1" applyFill="1" applyBorder="1"/>
    <xf numFmtId="9" fontId="4" fillId="0" borderId="15" xfId="1" applyNumberFormat="1" applyFont="1" applyFill="1" applyBorder="1"/>
    <xf numFmtId="0" fontId="8" fillId="0" borderId="0" xfId="5" applyFont="1" applyFill="1" applyBorder="1" applyAlignment="1">
      <alignment horizontal="right" vertical="center"/>
    </xf>
    <xf numFmtId="9" fontId="6" fillId="0" borderId="15" xfId="7" applyNumberFormat="1" applyFont="1" applyFill="1" applyBorder="1" applyAlignment="1">
      <alignment horizontal="right" vertical="center"/>
    </xf>
    <xf numFmtId="0" fontId="4" fillId="0" borderId="14" xfId="5" applyFont="1" applyFill="1" applyBorder="1" applyAlignment="1">
      <alignment horizontal="left" vertical="center"/>
    </xf>
    <xf numFmtId="0" fontId="4" fillId="6" borderId="15" xfId="5" applyFont="1" applyFill="1" applyBorder="1"/>
    <xf numFmtId="0" fontId="4" fillId="5" borderId="3" xfId="5" applyFont="1" applyFill="1" applyBorder="1"/>
    <xf numFmtId="0" fontId="4" fillId="5" borderId="4" xfId="5" applyFont="1" applyFill="1" applyBorder="1"/>
    <xf numFmtId="0" fontId="4" fillId="5" borderId="5" xfId="5" applyFont="1" applyFill="1" applyBorder="1"/>
    <xf numFmtId="0" fontId="4" fillId="0" borderId="15" xfId="5" applyFont="1" applyFill="1" applyBorder="1"/>
    <xf numFmtId="0" fontId="5" fillId="5" borderId="14" xfId="5" applyFont="1" applyFill="1" applyBorder="1"/>
    <xf numFmtId="0" fontId="4" fillId="5" borderId="0" xfId="5" applyFont="1" applyFill="1" applyBorder="1"/>
    <xf numFmtId="0" fontId="4" fillId="5" borderId="15" xfId="5" applyFont="1" applyFill="1" applyBorder="1"/>
    <xf numFmtId="0" fontId="8" fillId="4" borderId="15" xfId="5" applyFont="1" applyFill="1" applyBorder="1" applyAlignment="1">
      <alignment horizontal="right" vertical="center"/>
    </xf>
    <xf numFmtId="0" fontId="4" fillId="7" borderId="14" xfId="5" applyFont="1" applyFill="1" applyBorder="1" applyAlignment="1">
      <alignment horizontal="left" vertical="center"/>
    </xf>
    <xf numFmtId="0" fontId="4" fillId="7" borderId="0" xfId="5" applyFont="1" applyFill="1" applyBorder="1" applyAlignment="1">
      <alignment horizontal="left" vertical="center"/>
    </xf>
    <xf numFmtId="0" fontId="4" fillId="7" borderId="0" xfId="5" applyFont="1" applyFill="1" applyBorder="1" applyAlignment="1">
      <alignment horizontal="right" vertical="center" indent="2"/>
    </xf>
    <xf numFmtId="164" fontId="4" fillId="7" borderId="15" xfId="6" applyNumberFormat="1" applyFont="1" applyFill="1" applyBorder="1" applyAlignment="1">
      <alignment horizontal="right" vertical="center"/>
    </xf>
    <xf numFmtId="164" fontId="4" fillId="0" borderId="15" xfId="6" applyNumberFormat="1" applyFont="1" applyFill="1" applyBorder="1" applyAlignment="1">
      <alignment horizontal="right" vertical="center"/>
    </xf>
    <xf numFmtId="0" fontId="6" fillId="4" borderId="16" xfId="5" applyFont="1" applyFill="1" applyBorder="1" applyAlignment="1">
      <alignment horizontal="center" vertical="center"/>
    </xf>
    <xf numFmtId="0" fontId="6" fillId="4" borderId="2" xfId="5" applyFont="1" applyFill="1" applyBorder="1" applyAlignment="1">
      <alignment horizontal="right" vertical="center" indent="2"/>
    </xf>
    <xf numFmtId="164" fontId="6" fillId="4" borderId="17" xfId="7" applyNumberFormat="1" applyFont="1" applyFill="1" applyBorder="1" applyAlignment="1">
      <alignment horizontal="right" vertical="center"/>
    </xf>
    <xf numFmtId="164" fontId="6" fillId="0" borderId="15" xfId="7" applyNumberFormat="1" applyFont="1" applyFill="1" applyBorder="1" applyAlignment="1">
      <alignment horizontal="right" vertical="center"/>
    </xf>
    <xf numFmtId="0" fontId="4" fillId="5" borderId="14" xfId="5" applyFont="1" applyFill="1" applyBorder="1" applyAlignment="1">
      <alignment horizontal="left" vertical="center"/>
    </xf>
    <xf numFmtId="0" fontId="4" fillId="5" borderId="0" xfId="5" applyFont="1" applyFill="1" applyBorder="1" applyAlignment="1">
      <alignment horizontal="left" vertical="center"/>
    </xf>
    <xf numFmtId="0" fontId="4" fillId="5" borderId="0" xfId="5" applyFont="1" applyFill="1" applyBorder="1" applyAlignment="1">
      <alignment horizontal="right" vertical="center" indent="2"/>
    </xf>
    <xf numFmtId="164" fontId="4" fillId="5" borderId="15" xfId="6" applyNumberFormat="1" applyFont="1" applyFill="1" applyBorder="1" applyAlignment="1">
      <alignment horizontal="right" vertical="center"/>
    </xf>
    <xf numFmtId="0" fontId="4" fillId="5" borderId="6" xfId="5" applyFont="1" applyFill="1" applyBorder="1"/>
    <xf numFmtId="0" fontId="4" fillId="5" borderId="7" xfId="5" applyFont="1" applyFill="1" applyBorder="1"/>
    <xf numFmtId="0" fontId="4" fillId="5" borderId="8" xfId="5" applyFont="1" applyFill="1" applyBorder="1"/>
    <xf numFmtId="0" fontId="9" fillId="6" borderId="14" xfId="5" applyFont="1" applyFill="1" applyBorder="1" applyAlignment="1">
      <alignment vertical="center"/>
    </xf>
    <xf numFmtId="0" fontId="9" fillId="6" borderId="6" xfId="5" applyFont="1" applyFill="1" applyBorder="1" applyAlignment="1">
      <alignment vertical="center"/>
    </xf>
    <xf numFmtId="0" fontId="4" fillId="6" borderId="7" xfId="5" applyFont="1" applyFill="1" applyBorder="1"/>
    <xf numFmtId="0" fontId="4" fillId="6" borderId="8" xfId="5" applyFont="1" applyFill="1" applyBorder="1"/>
    <xf numFmtId="0" fontId="4" fillId="6" borderId="3" xfId="5" applyFont="1" applyFill="1" applyBorder="1"/>
    <xf numFmtId="0" fontId="4" fillId="6" borderId="4" xfId="5" applyFont="1" applyFill="1" applyBorder="1"/>
    <xf numFmtId="0" fontId="4" fillId="6" borderId="5" xfId="5" applyFont="1" applyFill="1" applyBorder="1"/>
    <xf numFmtId="0" fontId="4" fillId="0" borderId="14" xfId="5" applyFont="1" applyFill="1" applyBorder="1"/>
    <xf numFmtId="0" fontId="18" fillId="6" borderId="0" xfId="5" applyFont="1" applyFill="1" applyBorder="1" applyAlignment="1">
      <alignment horizontal="left" vertical="center"/>
    </xf>
    <xf numFmtId="0" fontId="4" fillId="7" borderId="0" xfId="5" applyFont="1" applyFill="1" applyBorder="1" applyAlignment="1">
      <alignment vertical="center"/>
    </xf>
    <xf numFmtId="3" fontId="4" fillId="7" borderId="0" xfId="5" applyNumberFormat="1" applyFont="1" applyFill="1" applyBorder="1" applyAlignment="1">
      <alignment horizontal="center" vertical="center"/>
    </xf>
    <xf numFmtId="3" fontId="4" fillId="7" borderId="21" xfId="5" applyNumberFormat="1" applyFont="1" applyFill="1" applyBorder="1" applyAlignment="1">
      <alignment horizontal="center" vertical="center"/>
    </xf>
    <xf numFmtId="9" fontId="4" fillId="11" borderId="20" xfId="7" applyNumberFormat="1" applyFont="1" applyFill="1" applyBorder="1" applyAlignment="1">
      <alignment horizontal="center" vertical="center"/>
    </xf>
    <xf numFmtId="0" fontId="4" fillId="7" borderId="10" xfId="5" applyFont="1" applyFill="1" applyBorder="1" applyAlignment="1">
      <alignment vertical="center"/>
    </xf>
    <xf numFmtId="3" fontId="4" fillId="7" borderId="10" xfId="5" applyNumberFormat="1" applyFont="1" applyFill="1" applyBorder="1" applyAlignment="1">
      <alignment horizontal="center" vertical="center"/>
    </xf>
    <xf numFmtId="3" fontId="4" fillId="7" borderId="22" xfId="5" applyNumberFormat="1" applyFont="1" applyFill="1" applyBorder="1" applyAlignment="1">
      <alignment horizontal="center" vertical="center"/>
    </xf>
    <xf numFmtId="0" fontId="4" fillId="7" borderId="11" xfId="5" applyFont="1" applyFill="1" applyBorder="1" applyAlignment="1">
      <alignment vertical="center"/>
    </xf>
    <xf numFmtId="3" fontId="4" fillId="7" borderId="11" xfId="5" applyNumberFormat="1" applyFont="1" applyFill="1" applyBorder="1" applyAlignment="1">
      <alignment horizontal="center" vertical="center"/>
    </xf>
    <xf numFmtId="3" fontId="4" fillId="7" borderId="23" xfId="5" applyNumberFormat="1" applyFont="1" applyFill="1" applyBorder="1" applyAlignment="1">
      <alignment horizontal="center" vertical="center"/>
    </xf>
    <xf numFmtId="0" fontId="4" fillId="7" borderId="24" xfId="5" applyFont="1" applyFill="1" applyBorder="1" applyAlignment="1">
      <alignment vertical="center"/>
    </xf>
    <xf numFmtId="3" fontId="4" fillId="7" borderId="24" xfId="5" applyNumberFormat="1" applyFont="1" applyFill="1" applyBorder="1" applyAlignment="1">
      <alignment horizontal="center" vertical="center"/>
    </xf>
    <xf numFmtId="3" fontId="4" fillId="7" borderId="25" xfId="5" applyNumberFormat="1" applyFont="1" applyFill="1" applyBorder="1" applyAlignment="1">
      <alignment horizontal="center" vertical="center"/>
    </xf>
    <xf numFmtId="3" fontId="6" fillId="4" borderId="2" xfId="5" applyNumberFormat="1" applyFont="1" applyFill="1" applyBorder="1" applyAlignment="1">
      <alignment horizontal="center" vertical="center"/>
    </xf>
    <xf numFmtId="9" fontId="8" fillId="4" borderId="26" xfId="7" applyNumberFormat="1" applyFont="1" applyFill="1" applyBorder="1" applyAlignment="1">
      <alignment horizontal="center" vertical="center"/>
    </xf>
    <xf numFmtId="3" fontId="4" fillId="0" borderId="0" xfId="5" applyNumberFormat="1" applyFont="1" applyFill="1" applyBorder="1" applyAlignment="1">
      <alignment horizontal="right" vertical="center" indent="2"/>
    </xf>
    <xf numFmtId="0" fontId="4" fillId="6" borderId="14" xfId="5" applyFont="1" applyFill="1" applyBorder="1"/>
    <xf numFmtId="0" fontId="4" fillId="6" borderId="6" xfId="5" applyFont="1" applyFill="1" applyBorder="1"/>
    <xf numFmtId="0" fontId="4" fillId="0" borderId="7" xfId="5" applyFont="1" applyFill="1" applyBorder="1" applyAlignment="1">
      <alignment vertical="center"/>
    </xf>
    <xf numFmtId="3" fontId="4" fillId="0" borderId="7" xfId="5" applyNumberFormat="1" applyFont="1" applyFill="1" applyBorder="1" applyAlignment="1">
      <alignment horizontal="right" vertical="center" indent="2"/>
    </xf>
    <xf numFmtId="0" fontId="6" fillId="4" borderId="0" xfId="5" applyFont="1" applyFill="1" applyBorder="1" applyAlignment="1">
      <alignment horizontal="center" vertical="center"/>
    </xf>
    <xf numFmtId="0" fontId="6" fillId="4" borderId="9" xfId="5" applyFont="1" applyFill="1" applyBorder="1" applyAlignment="1">
      <alignment horizontal="center" vertical="center"/>
    </xf>
    <xf numFmtId="0" fontId="6" fillId="4" borderId="18" xfId="5" applyFont="1" applyFill="1" applyBorder="1" applyAlignment="1">
      <alignment horizontal="center" vertical="center"/>
    </xf>
    <xf numFmtId="0" fontId="6" fillId="4" borderId="19" xfId="5" applyFont="1" applyFill="1" applyBorder="1" applyAlignment="1">
      <alignment horizontal="center" vertical="center" wrapText="1"/>
    </xf>
    <xf numFmtId="0" fontId="6" fillId="4" borderId="20" xfId="5" applyFont="1" applyFill="1" applyBorder="1" applyAlignment="1">
      <alignment horizontal="center" vertical="center"/>
    </xf>
    <xf numFmtId="0" fontId="4" fillId="0" borderId="0" xfId="5" applyFont="1" applyFill="1" applyBorder="1" applyAlignment="1">
      <alignment horizontal="left" vertical="center"/>
    </xf>
    <xf numFmtId="0" fontId="8" fillId="6" borderId="0" xfId="5" applyFont="1" applyFill="1" applyBorder="1" applyAlignment="1">
      <alignment horizontal="center"/>
    </xf>
    <xf numFmtId="0" fontId="6" fillId="4" borderId="2" xfId="5" applyFont="1" applyFill="1" applyBorder="1" applyAlignment="1">
      <alignment horizontal="center" vertical="center"/>
    </xf>
    <xf numFmtId="0" fontId="6" fillId="9" borderId="0" xfId="5" applyFont="1" applyFill="1" applyBorder="1" applyAlignment="1">
      <alignment horizontal="center" vertical="center"/>
    </xf>
    <xf numFmtId="0" fontId="23" fillId="6" borderId="0" xfId="5" applyFont="1" applyFill="1" applyAlignment="1">
      <alignment horizontal="center" vertical="center"/>
    </xf>
    <xf numFmtId="0" fontId="2" fillId="2" borderId="0" xfId="5" applyFont="1" applyFill="1" applyBorder="1" applyAlignment="1" applyProtection="1">
      <alignment horizontal="center" vertical="center"/>
      <protection hidden="1"/>
    </xf>
    <xf numFmtId="0" fontId="3" fillId="0" borderId="0" xfId="5" applyFont="1" applyFill="1" applyBorder="1" applyAlignment="1" applyProtection="1">
      <alignment horizontal="center" vertical="center"/>
      <protection hidden="1"/>
    </xf>
    <xf numFmtId="0" fontId="12" fillId="3" borderId="0" xfId="5" applyFont="1" applyFill="1" applyBorder="1" applyAlignment="1">
      <alignment horizontal="left" vertical="center" wrapText="1"/>
    </xf>
    <xf numFmtId="0" fontId="21" fillId="6" borderId="0" xfId="5" applyFont="1" applyFill="1" applyAlignment="1">
      <alignment horizontal="right"/>
    </xf>
  </cellXfs>
  <cellStyles count="9">
    <cellStyle name="Normal" xfId="0" builtinId="0"/>
    <cellStyle name="Normal 2" xfId="3"/>
    <cellStyle name="Normal 2 2" xfId="2"/>
    <cellStyle name="Normal 2 2 3" xfId="5"/>
    <cellStyle name="Normal 2 3 2" xfId="8"/>
    <cellStyle name="Porcentaje" xfId="1" builtinId="5"/>
    <cellStyle name="Porcentaje 10" xfId="7"/>
    <cellStyle name="Porcentaje 2" xfId="4"/>
    <cellStyle name="Porcentaje 3 2" xfId="6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5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8"/>
    </mc:Choice>
    <mc:Fallback>
      <c:style val="28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chemeClr val="tx1"/>
                </a:solidFill>
                <a:latin typeface="Arial" panose="020B0604020202020204" pitchFamily="34" charset="0"/>
                <a:ea typeface="Calibri"/>
                <a:cs typeface="Arial" panose="020B0604020202020204" pitchFamily="34" charset="0"/>
              </a:defRPr>
            </a:pPr>
            <a:r>
              <a:rPr lang="es-PE" sz="1050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Consultas CHAT 100 por mes, 2018</a:t>
            </a:r>
          </a:p>
        </c:rich>
      </c:tx>
      <c:layout>
        <c:manualLayout>
          <c:xMode val="edge"/>
          <c:yMode val="edge"/>
          <c:x val="0.18571175830444012"/>
          <c:y val="3.8727352958917077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0.1332675007142049"/>
          <c:y val="0.20144626366712937"/>
          <c:w val="0.84099426150829071"/>
          <c:h val="0.6482920969625301"/>
        </c:manualLayout>
      </c:layout>
      <c:barChart>
        <c:barDir val="col"/>
        <c:grouping val="stacked"/>
        <c:varyColors val="0"/>
        <c:ser>
          <c:idx val="0"/>
          <c:order val="0"/>
          <c:spPr>
            <a:solidFill>
              <a:schemeClr val="accent5">
                <a:lumMod val="75000"/>
                <a:alpha val="65882"/>
              </a:schemeClr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dLbl>
              <c:idx val="0"/>
              <c:layout>
                <c:manualLayout>
                  <c:x val="-2.4460966869893374E-3"/>
                  <c:y val="-0.1501742273721117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003366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PE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2985233049348736E-3"/>
                  <c:y val="-0.31225282905421664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003366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PE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2.3642206962462319E-3"/>
                  <c:y val="-0.27726915576136479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003366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PE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2.7434041807366302E-3"/>
                  <c:y val="-0.32983169159230463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003366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PE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8.59369396858485E-5"/>
                  <c:y val="-0.28626188073389608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003366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PE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6.7129973533182563E-5"/>
                  <c:y val="-0.2924685976752906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003366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PE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2.7952480782669461E-3"/>
                  <c:y val="-0.27245359955005627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003366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PE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1.0344618872326493E-4"/>
                  <c:y val="-0.25558539557555304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003366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PE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1.0249124554884019E-16"/>
                  <c:y val="-0.29740719910011254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003366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PE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0"/>
                  <c:y val="-0.29830316488576059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003366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PE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0"/>
                  <c:y val="-0.3358318283609044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003366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PE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-2.5015634771732333E-3"/>
                  <c:y val="-0.29175193760120643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003366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PE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 i="0" u="none" strike="noStrike" baseline="0">
                    <a:solidFill>
                      <a:srgbClr val="003366"/>
                    </a:solidFill>
                    <a:latin typeface="Calibri"/>
                    <a:ea typeface="Calibri"/>
                    <a:cs typeface="Calibri"/>
                  </a:defRPr>
                </a:pPr>
                <a:endParaRPr lang="es-P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'CHAT 100'!$B$13:$B$24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'CHAT 100'!$C$13:$C$24</c:f>
              <c:numCache>
                <c:formatCode>#,##0</c:formatCode>
                <c:ptCount val="12"/>
                <c:pt idx="0">
                  <c:v>211</c:v>
                </c:pt>
                <c:pt idx="1">
                  <c:v>248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76777104"/>
        <c:axId val="476784944"/>
      </c:barChart>
      <c:catAx>
        <c:axId val="476777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476784944"/>
        <c:crosses val="autoZero"/>
        <c:auto val="1"/>
        <c:lblAlgn val="ctr"/>
        <c:lblOffset val="100"/>
        <c:noMultiLvlLbl val="0"/>
      </c:catAx>
      <c:valAx>
        <c:axId val="476784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476777104"/>
        <c:crosses val="autoZero"/>
        <c:crossBetween val="between"/>
        <c:majorUnit val="20"/>
      </c:valAx>
    </c:plotArea>
    <c:plotVisOnly val="1"/>
    <c:dispBlanksAs val="gap"/>
    <c:showDLblsOverMax val="0"/>
  </c:chart>
  <c:spPr>
    <a:solidFill>
      <a:schemeClr val="tx2">
        <a:lumMod val="20000"/>
        <a:lumOff val="80000"/>
      </a:schemeClr>
    </a:solidFill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PE"/>
    </a:p>
  </c:txPr>
  <c:printSettings>
    <c:headerFooter/>
    <c:pageMargins b="0.7500000000000111" l="0.70000000000000062" r="0.70000000000000062" t="0.7500000000000111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title>
      <c:tx>
        <c:rich>
          <a:bodyPr/>
          <a:lstStyle/>
          <a:p>
            <a:pPr>
              <a:defRPr sz="900" b="1">
                <a:latin typeface="Arial" panose="020B0604020202020204" pitchFamily="34" charset="0"/>
                <a:cs typeface="Arial" panose="020B0604020202020204" pitchFamily="34" charset="0"/>
              </a:defRPr>
            </a:pPr>
            <a:r>
              <a:rPr lang="es-PE" sz="900" b="1">
                <a:latin typeface="Arial" panose="020B0604020202020204" pitchFamily="34" charset="0"/>
                <a:cs typeface="Arial" panose="020B0604020202020204" pitchFamily="34" charset="0"/>
              </a:rPr>
              <a:t>Consultas</a:t>
            </a:r>
            <a:r>
              <a:rPr lang="es-PE" sz="900" b="1" baseline="0">
                <a:latin typeface="Arial" panose="020B0604020202020204" pitchFamily="34" charset="0"/>
                <a:cs typeface="Arial" panose="020B0604020202020204" pitchFamily="34" charset="0"/>
              </a:rPr>
              <a:t> Chat según grupo de edad</a:t>
            </a:r>
            <a:endParaRPr lang="es-PE" sz="900" b="1"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layout>
        <c:manualLayout>
          <c:xMode val="edge"/>
          <c:yMode val="edge"/>
          <c:x val="0.1567796791535406"/>
          <c:y val="4.144667385003157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32064202088878152"/>
          <c:y val="0.19203354802565661"/>
          <c:w val="0.61286675089562948"/>
          <c:h val="0.64361623583496474"/>
        </c:manualLayout>
      </c:layout>
      <c:barChart>
        <c:barDir val="bar"/>
        <c:grouping val="clustered"/>
        <c:varyColors val="0"/>
        <c:ser>
          <c:idx val="0"/>
          <c:order val="0"/>
          <c:spPr>
            <a:ln>
              <a:solidFill>
                <a:sysClr val="windowText" lastClr="000000"/>
              </a:solidFill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92D050"/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1"/>
            <c:invertIfNegative val="0"/>
            <c:bubble3D val="0"/>
            <c:spPr>
              <a:solidFill>
                <a:srgbClr val="FF0000"/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2"/>
            <c:invertIfNegative val="0"/>
            <c:bubble3D val="0"/>
            <c:spPr>
              <a:solidFill>
                <a:srgbClr val="92D050"/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3"/>
            <c:invertIfNegative val="0"/>
            <c:bubble3D val="0"/>
            <c:spPr>
              <a:solidFill>
                <a:srgbClr val="92D050"/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4"/>
            <c:invertIfNegative val="0"/>
            <c:bubble3D val="0"/>
            <c:spPr>
              <a:solidFill>
                <a:srgbClr val="92D050"/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5"/>
            <c:invertIfNegative val="0"/>
            <c:bubble3D val="0"/>
            <c:spPr>
              <a:solidFill>
                <a:schemeClr val="accent2"/>
              </a:solidFill>
              <a:ln>
                <a:solidFill>
                  <a:sysClr val="windowText" lastClr="000000"/>
                </a:solidFill>
              </a:ln>
            </c:spPr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 i="0" u="none" strike="noStrike" baseline="0">
                    <a:solidFill>
                      <a:srgbClr val="000000"/>
                    </a:solidFill>
                    <a:latin typeface="Arial" panose="020B0604020202020204" pitchFamily="34" charset="0"/>
                    <a:ea typeface="Calibri"/>
                    <a:cs typeface="Arial" panose="020B0604020202020204" pitchFamily="34" charset="0"/>
                  </a:defRPr>
                </a:pPr>
                <a:endParaRPr lang="es-P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'CHAT 100'!$B$59:$D$64</c:f>
              <c:strCache>
                <c:ptCount val="6"/>
                <c:pt idx="0">
                  <c:v>Menos de 13 años</c:v>
                </c:pt>
                <c:pt idx="1">
                  <c:v>13 a 17 años</c:v>
                </c:pt>
                <c:pt idx="2">
                  <c:v>18 a 25 años</c:v>
                </c:pt>
                <c:pt idx="3">
                  <c:v>26 a 45 años</c:v>
                </c:pt>
                <c:pt idx="4">
                  <c:v>46 a + años</c:v>
                </c:pt>
                <c:pt idx="5">
                  <c:v>No especifica</c:v>
                </c:pt>
              </c:strCache>
            </c:strRef>
          </c:cat>
          <c:val>
            <c:numRef>
              <c:f>'CHAT 100'!$I$59:$I$64</c:f>
              <c:numCache>
                <c:formatCode>0.0%</c:formatCode>
                <c:ptCount val="6"/>
                <c:pt idx="0">
                  <c:v>4.3572984749455342E-3</c:v>
                </c:pt>
                <c:pt idx="1">
                  <c:v>8.2788671023965144E-2</c:v>
                </c:pt>
                <c:pt idx="2">
                  <c:v>0.20915032679738563</c:v>
                </c:pt>
                <c:pt idx="3">
                  <c:v>0.38344226579520696</c:v>
                </c:pt>
                <c:pt idx="4">
                  <c:v>5.2287581699346407E-2</c:v>
                </c:pt>
                <c:pt idx="5">
                  <c:v>0.26797385620915032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476777496"/>
        <c:axId val="476774752"/>
      </c:barChart>
      <c:catAx>
        <c:axId val="47677749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 panose="020B0604020202020204" pitchFamily="34" charset="0"/>
                <a:ea typeface="Calibri"/>
                <a:cs typeface="Arial" panose="020B0604020202020204" pitchFamily="34" charset="0"/>
              </a:defRPr>
            </a:pPr>
            <a:endParaRPr lang="es-PE"/>
          </a:p>
        </c:txPr>
        <c:crossAx val="476774752"/>
        <c:crosses val="autoZero"/>
        <c:auto val="1"/>
        <c:lblAlgn val="ctr"/>
        <c:lblOffset val="100"/>
        <c:noMultiLvlLbl val="0"/>
      </c:catAx>
      <c:valAx>
        <c:axId val="476774752"/>
        <c:scaling>
          <c:orientation val="minMax"/>
        </c:scaling>
        <c:delete val="0"/>
        <c:axPos val="b"/>
        <c:numFmt formatCode="0%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476777496"/>
        <c:crosses val="autoZero"/>
        <c:crossBetween val="between"/>
        <c:majorUnit val="0.2"/>
      </c:valAx>
      <c:spPr>
        <a:solidFill>
          <a:schemeClr val="bg1"/>
        </a:solidFill>
        <a:ln w="25400">
          <a:noFill/>
        </a:ln>
      </c:spPr>
    </c:plotArea>
    <c:plotVisOnly val="1"/>
    <c:dispBlanksAs val="zero"/>
    <c:showDLblsOverMax val="0"/>
  </c:chart>
  <c:spPr>
    <a:solidFill>
      <a:schemeClr val="tx2">
        <a:lumMod val="20000"/>
        <a:lumOff val="80000"/>
      </a:schemeClr>
    </a:solidFill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PE"/>
    </a:p>
  </c:txPr>
  <c:printSettings>
    <c:headerFooter/>
    <c:pageMargins b="0.75000000000000877" l="0.70000000000000062" r="0.70000000000000062" t="0.75000000000000877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>
                <a:latin typeface="Arial" panose="020B0604020202020204" pitchFamily="34" charset="0"/>
                <a:cs typeface="Arial" panose="020B0604020202020204" pitchFamily="34" charset="0"/>
              </a:defRPr>
            </a:pPr>
            <a:r>
              <a:rPr lang="es-PE" sz="1000" b="1">
                <a:latin typeface="Arial" panose="020B0604020202020204" pitchFamily="34" charset="0"/>
                <a:cs typeface="Arial" panose="020B0604020202020204" pitchFamily="34" charset="0"/>
              </a:rPr>
              <a:t>Tipo de consultas en el Chat100</a:t>
            </a:r>
          </a:p>
        </c:rich>
      </c:tx>
      <c:layout>
        <c:manualLayout>
          <c:xMode val="edge"/>
          <c:yMode val="edge"/>
          <c:x val="0.21540913361639083"/>
          <c:y val="3.0923680599773306E-2"/>
        </c:manualLayout>
      </c:layout>
      <c:overlay val="0"/>
    </c:title>
    <c:autoTitleDeleted val="0"/>
    <c:view3D>
      <c:rotX val="2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033289571139412"/>
          <c:y val="0.19828040114867559"/>
          <c:w val="0.615195018061932"/>
          <c:h val="0.75118469980434266"/>
        </c:manualLayout>
      </c:layout>
      <c:pie3DChart>
        <c:varyColors val="1"/>
        <c:ser>
          <c:idx val="0"/>
          <c:order val="0"/>
          <c:spPr>
            <a:scene3d>
              <a:camera prst="orthographicFront"/>
              <a:lightRig rig="threePt" dir="t"/>
            </a:scene3d>
            <a:sp3d>
              <a:bevelT w="209550"/>
              <a:bevelB w="0" h="234950"/>
            </a:sp3d>
          </c:spPr>
          <c:dPt>
            <c:idx val="0"/>
            <c:bubble3D val="0"/>
            <c:explosion val="16"/>
            <c:spPr>
              <a:solidFill>
                <a:schemeClr val="accent3">
                  <a:lumMod val="60000"/>
                  <a:lumOff val="40000"/>
                </a:schemeClr>
              </a:solidFill>
              <a:scene3d>
                <a:camera prst="orthographicFront"/>
                <a:lightRig rig="threePt" dir="t"/>
              </a:scene3d>
              <a:sp3d>
                <a:bevelT w="209550"/>
                <a:bevelB w="0" h="234950"/>
              </a:sp3d>
            </c:spPr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  <a:scene3d>
                <a:camera prst="orthographicFront"/>
                <a:lightRig rig="threePt" dir="t"/>
              </a:scene3d>
              <a:sp3d>
                <a:bevelT w="209550"/>
                <a:bevelB w="0" h="234950"/>
              </a:sp3d>
            </c:spPr>
          </c:dPt>
          <c:dLbls>
            <c:dLbl>
              <c:idx val="0"/>
              <c:layout>
                <c:manualLayout>
                  <c:x val="0.13135932487862179"/>
                  <c:y val="0.12209285461899914"/>
                </c:manualLayout>
              </c:layout>
              <c:numFmt formatCode="0.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0.22993948669592812"/>
                  <c:y val="-0.28496874346490259"/>
                </c:manualLayout>
              </c:layout>
              <c:numFmt formatCode="0.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PE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val>
            <c:numRef>
              <c:f>('CHAT 100'!$P$30,'CHAT 100'!$S$30)</c:f>
              <c:numCache>
                <c:formatCode>General</c:formatCode>
                <c:ptCount val="2"/>
                <c:pt idx="0">
                  <c:v>61</c:v>
                </c:pt>
                <c:pt idx="1">
                  <c:v>398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PE"/>
    </a:p>
  </c:txPr>
  <c:printSettings>
    <c:headerFooter/>
    <c:pageMargins b="0.75000000000000744" l="0.70000000000000062" r="0.70000000000000062" t="0.75000000000000744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/>
            </a:pPr>
            <a:r>
              <a:rPr lang="es-PE" sz="900" b="1"/>
              <a:t>Consultas Chat100 según sexo</a:t>
            </a:r>
          </a:p>
        </c:rich>
      </c:tx>
      <c:layout>
        <c:manualLayout>
          <c:xMode val="edge"/>
          <c:yMode val="edge"/>
          <c:x val="0.13452503861787626"/>
          <c:y val="3.3873867063608967E-2"/>
        </c:manualLayout>
      </c:layout>
      <c:overlay val="0"/>
    </c:title>
    <c:autoTitleDeleted val="0"/>
    <c:view3D>
      <c:rotX val="2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850916406992042"/>
          <c:y val="0.15794909192779"/>
          <c:w val="0.68824052195723018"/>
          <c:h val="0.84078422061402003"/>
        </c:manualLayout>
      </c:layout>
      <c:pie3DChart>
        <c:varyColors val="1"/>
        <c:ser>
          <c:idx val="0"/>
          <c:order val="0"/>
          <c:spPr>
            <a:scene3d>
              <a:camera prst="orthographicFront"/>
              <a:lightRig rig="threePt" dir="t"/>
            </a:scene3d>
            <a:sp3d>
              <a:bevelT w="209550"/>
              <a:bevelB w="0" h="234950"/>
            </a:sp3d>
          </c:spPr>
          <c:dPt>
            <c:idx val="0"/>
            <c:bubble3D val="0"/>
            <c:spPr>
              <a:solidFill>
                <a:schemeClr val="accent6">
                  <a:lumMod val="75000"/>
                </a:schemeClr>
              </a:solidFill>
              <a:scene3d>
                <a:camera prst="orthographicFront"/>
                <a:lightRig rig="threePt" dir="t"/>
              </a:scene3d>
              <a:sp3d>
                <a:bevelT w="209550"/>
                <a:bevelB w="0" h="234950"/>
              </a:sp3d>
            </c:spPr>
          </c:dPt>
          <c:dPt>
            <c:idx val="1"/>
            <c:bubble3D val="0"/>
            <c:explosion val="9"/>
            <c:spPr>
              <a:solidFill>
                <a:schemeClr val="accent1">
                  <a:lumMod val="60000"/>
                  <a:lumOff val="40000"/>
                </a:schemeClr>
              </a:solidFill>
              <a:scene3d>
                <a:camera prst="orthographicFront"/>
                <a:lightRig rig="threePt" dir="t"/>
              </a:scene3d>
              <a:sp3d>
                <a:bevelT w="209550"/>
                <a:bevelB w="0" h="234950"/>
              </a:sp3d>
            </c:spPr>
          </c:dPt>
          <c:dPt>
            <c:idx val="2"/>
            <c:bubble3D val="0"/>
          </c:dPt>
          <c:dLbls>
            <c:dLbl>
              <c:idx val="0"/>
              <c:layout>
                <c:manualLayout>
                  <c:x val="0.11534813451697375"/>
                  <c:y val="4.9670691706809843E-2"/>
                </c:manualLayout>
              </c:layout>
              <c:tx>
                <c:rich>
                  <a:bodyPr/>
                  <a:lstStyle/>
                  <a:p>
                    <a:fld id="{9F13542E-4E04-4185-9778-B9483B2BFEA3}" type="CATEGORYNAME">
                      <a:rPr lang="en-US" b="1"/>
                      <a:pPr/>
                      <a:t>[NOMBRE DE CATEGORÍA]</a:t>
                    </a:fld>
                    <a:r>
                      <a:rPr lang="en-US"/>
                      <a:t>
</a:t>
                    </a:r>
                    <a:fld id="{8F24184C-F416-4237-854F-A71EC65D6D5D}" type="PERCENTAGE">
                      <a:rPr lang="en-US"/>
                      <a:pPr/>
                      <a:t>[PORCENTAJE]</a:t>
                    </a:fld>
                    <a:endParaRPr lang="en-US"/>
                  </a:p>
                </c:rich>
              </c:tx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</c:extLst>
            </c:dLbl>
            <c:dLbl>
              <c:idx val="1"/>
              <c:layout>
                <c:manualLayout>
                  <c:x val="-0.10402817433947628"/>
                  <c:y val="2.8056556518553769E-2"/>
                </c:manualLayout>
              </c:layout>
              <c:tx>
                <c:rich>
                  <a:bodyPr/>
                  <a:lstStyle/>
                  <a:p>
                    <a:fld id="{E265ACF4-B3B9-4C04-A198-7D07F504D1BA}" type="CATEGORYNAME">
                      <a:rPr lang="en-US" b="1"/>
                      <a:pPr/>
                      <a:t>[NOMBRE DE CATEGORÍA]</a:t>
                    </a:fld>
                    <a:r>
                      <a:rPr lang="en-US"/>
                      <a:t>
</a:t>
                    </a:r>
                    <a:fld id="{48682386-3402-4A99-AED6-23C6C3D1D772}" type="PERCENTAGE">
                      <a:rPr lang="en-US"/>
                      <a:pPr/>
                      <a:t>[PORCENTAJE]</a:t>
                    </a:fld>
                    <a:endParaRPr lang="en-US"/>
                  </a:p>
                </c:rich>
              </c:tx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3185167334837631"/>
                      <c:h val="0.25053570921408252"/>
                    </c:manualLayout>
                  </c15:layout>
                  <c15:dlblFieldTable/>
                  <c15:showDataLabelsRange val="0"/>
                </c:ext>
              </c:extLst>
            </c:dLbl>
            <c:dLbl>
              <c:idx val="2"/>
              <c:layout>
                <c:manualLayout>
                  <c:x val="0.14916181318497609"/>
                  <c:y val="2.0763678791212568E-2"/>
                </c:manualLayout>
              </c:layout>
              <c:tx>
                <c:rich>
                  <a:bodyPr/>
                  <a:lstStyle/>
                  <a:p>
                    <a:fld id="{F19D7E11-7F02-4440-9F92-D2A0F865DFAB}" type="CATEGORYNAME">
                      <a:rPr lang="en-US" b="1"/>
                      <a:pPr/>
                      <a:t>[NOMBRE DE CATEGORÍA]</a:t>
                    </a:fld>
                    <a:r>
                      <a:rPr lang="en-US"/>
                      <a:t>
</a:t>
                    </a:r>
                    <a:fld id="{55D062DF-1ACB-44B6-9A4D-9856382E591F}" type="PERCENTAGE">
                      <a:rPr lang="en-US"/>
                      <a:pPr/>
                      <a:t>[PORCENTAJE]</a:t>
                    </a:fld>
                    <a:endParaRPr lang="en-US"/>
                  </a:p>
                </c:rich>
              </c:tx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'CHAT 100'!$E$58:$G$58</c:f>
              <c:strCache>
                <c:ptCount val="3"/>
                <c:pt idx="0">
                  <c:v>Mujer</c:v>
                </c:pt>
                <c:pt idx="1">
                  <c:v>Hombre</c:v>
                </c:pt>
                <c:pt idx="2">
                  <c:v>N/E</c:v>
                </c:pt>
              </c:strCache>
            </c:strRef>
          </c:cat>
          <c:val>
            <c:numRef>
              <c:f>'CHAT 100'!$E$65:$G$65</c:f>
              <c:numCache>
                <c:formatCode>#,##0</c:formatCode>
                <c:ptCount val="3"/>
                <c:pt idx="0">
                  <c:v>381</c:v>
                </c:pt>
                <c:pt idx="1">
                  <c:v>78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ln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 panose="020B0604020202020204" pitchFamily="34" charset="0"/>
          <a:ea typeface="Calibri"/>
          <a:cs typeface="Arial" panose="020B0604020202020204" pitchFamily="34" charset="0"/>
        </a:defRPr>
      </a:pPr>
      <a:endParaRPr lang="es-PE"/>
    </a:p>
  </c:txPr>
  <c:printSettings>
    <c:headerFooter/>
    <c:pageMargins b="0.75000000000000744" l="0.70000000000000062" r="0.70000000000000062" t="0.75000000000000744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1669320308337353"/>
          <c:y val="0.19591940009611572"/>
          <c:w val="0.5912118089327344"/>
          <c:h val="0.71778849667470579"/>
        </c:manualLayout>
      </c:layout>
      <c:pie3DChart>
        <c:varyColors val="1"/>
        <c:ser>
          <c:idx val="0"/>
          <c:order val="0"/>
          <c:spPr>
            <a:scene3d>
              <a:camera prst="orthographicFront"/>
              <a:lightRig rig="threePt" dir="t"/>
            </a:scene3d>
            <a:sp3d>
              <a:bevelT w="209550"/>
              <a:bevelB w="0" h="234950"/>
            </a:sp3d>
          </c:spPr>
          <c:dPt>
            <c:idx val="0"/>
            <c:bubble3D val="0"/>
            <c:spPr>
              <a:solidFill>
                <a:schemeClr val="accent2"/>
              </a:solidFill>
              <a:scene3d>
                <a:camera prst="orthographicFront"/>
                <a:lightRig rig="threePt" dir="t"/>
              </a:scene3d>
              <a:sp3d>
                <a:bevelT w="209550"/>
                <a:bevelB w="0" h="234950"/>
              </a:sp3d>
            </c:spPr>
          </c:dPt>
          <c:dPt>
            <c:idx val="1"/>
            <c:bubble3D val="0"/>
            <c:spPr>
              <a:solidFill>
                <a:schemeClr val="accent1"/>
              </a:solidFill>
              <a:scene3d>
                <a:camera prst="orthographicFront"/>
                <a:lightRig rig="threePt" dir="t"/>
              </a:scene3d>
              <a:sp3d>
                <a:bevelT w="209550"/>
                <a:bevelB w="0" h="234950"/>
              </a:sp3d>
            </c:spPr>
          </c:dPt>
          <c:dPt>
            <c:idx val="2"/>
            <c:bubble3D val="0"/>
            <c:spPr>
              <a:solidFill>
                <a:schemeClr val="bg1">
                  <a:lumMod val="85000"/>
                </a:schemeClr>
              </a:solidFill>
              <a:scene3d>
                <a:camera prst="orthographicFront"/>
                <a:lightRig rig="threePt" dir="t"/>
              </a:scene3d>
              <a:sp3d>
                <a:bevelT w="209550"/>
                <a:bevelB w="0" h="234950"/>
              </a:sp3d>
            </c:spPr>
          </c:dPt>
          <c:dPt>
            <c:idx val="3"/>
            <c:bubble3D val="0"/>
          </c:dPt>
          <c:dPt>
            <c:idx val="4"/>
            <c:bubble3D val="0"/>
          </c:dPt>
          <c:dLbls>
            <c:dLbl>
              <c:idx val="0"/>
              <c:layout>
                <c:manualLayout>
                  <c:x val="-0.31218543992095477"/>
                  <c:y val="-7.4706448390947408E-2"/>
                </c:manualLayout>
              </c:layout>
              <c:tx>
                <c:rich>
                  <a:bodyPr wrap="square" lIns="38100" tIns="19050" rIns="38100" bIns="19050" anchor="ctr">
                    <a:noAutofit/>
                  </a:bodyPr>
                  <a:lstStyle/>
                  <a:p>
                    <a:pPr>
                      <a:defRPr sz="800">
                        <a:latin typeface="Arial" panose="020B0604020202020204" pitchFamily="34" charset="0"/>
                        <a:cs typeface="Arial" panose="020B0604020202020204" pitchFamily="34" charset="0"/>
                      </a:defRPr>
                    </a:pPr>
                    <a:fld id="{67185721-0781-4E12-9A39-69D0197D5C4A}" type="CATEGORYNAME">
                      <a:rPr lang="en-US">
                        <a:latin typeface="Arial" panose="020B0604020202020204" pitchFamily="34" charset="0"/>
                        <a:cs typeface="Arial" panose="020B0604020202020204" pitchFamily="34" charset="0"/>
                      </a:rPr>
                      <a:pPr>
                        <a:defRPr sz="800">
                          <a:latin typeface="Arial" panose="020B0604020202020204" pitchFamily="34" charset="0"/>
                          <a:cs typeface="Arial" panose="020B0604020202020204" pitchFamily="34" charset="0"/>
                        </a:defRPr>
                      </a:pPr>
                      <a:t>[NOMBRE DE CATEGORÍA]</a:t>
                    </a:fld>
                    <a:r>
                      <a:rPr lang="en-US" baseline="0">
                        <a:latin typeface="Arial" panose="020B0604020202020204" pitchFamily="34" charset="0"/>
                        <a:cs typeface="Arial" panose="020B0604020202020204" pitchFamily="34" charset="0"/>
                      </a:rPr>
                      <a:t>, </a:t>
                    </a:r>
                    <a:fld id="{8692387D-517F-4288-A18A-1C9717DB25FE}" type="PERCENTAGE">
                      <a:rPr lang="en-US" baseline="0">
                        <a:latin typeface="Arial" panose="020B0604020202020204" pitchFamily="34" charset="0"/>
                        <a:cs typeface="Arial" panose="020B0604020202020204" pitchFamily="34" charset="0"/>
                      </a:rPr>
                      <a:pPr>
                        <a:defRPr sz="800">
                          <a:latin typeface="Arial" panose="020B0604020202020204" pitchFamily="34" charset="0"/>
                          <a:cs typeface="Arial" panose="020B0604020202020204" pitchFamily="34" charset="0"/>
                        </a:defRPr>
                      </a:pPr>
                      <a:t>[PORCENTAJE]</a:t>
                    </a:fld>
                    <a:endParaRPr lang="en-US" baseline="0">
                      <a:latin typeface="Arial" panose="020B0604020202020204" pitchFamily="34" charset="0"/>
                      <a:cs typeface="Arial" panose="020B0604020202020204" pitchFamily="34" charset="0"/>
                    </a:endParaRPr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1397727448165136"/>
                      <c:h val="0.24642555792522902"/>
                    </c:manualLayout>
                  </c15:layout>
                  <c15:dlblFieldTable/>
                  <c15:showDataLabelsRange val="0"/>
                </c:ext>
              </c:extLst>
            </c:dLbl>
            <c:dLbl>
              <c:idx val="1"/>
              <c:layout>
                <c:manualLayout>
                  <c:x val="-5.5315936681436272E-2"/>
                  <c:y val="-6.2615023287025035E-2"/>
                </c:manualLayout>
              </c:layout>
              <c:tx>
                <c:rich>
                  <a:bodyPr wrap="square" lIns="38100" tIns="19050" rIns="38100" bIns="19050" anchor="ctr">
                    <a:noAutofit/>
                  </a:bodyPr>
                  <a:lstStyle/>
                  <a:p>
                    <a:pPr>
                      <a:defRPr sz="800">
                        <a:latin typeface="Arial" panose="020B0604020202020204" pitchFamily="34" charset="0"/>
                        <a:cs typeface="Arial" panose="020B0604020202020204" pitchFamily="34" charset="0"/>
                      </a:defRPr>
                    </a:pPr>
                    <a:fld id="{61C825BF-417C-49BC-B21D-EBE23D0D2B78}" type="CATEGORYNAME">
                      <a:rPr lang="en-US">
                        <a:latin typeface="Arial" panose="020B0604020202020204" pitchFamily="34" charset="0"/>
                        <a:cs typeface="Arial" panose="020B0604020202020204" pitchFamily="34" charset="0"/>
                      </a:rPr>
                      <a:pPr>
                        <a:defRPr sz="800">
                          <a:latin typeface="Arial" panose="020B0604020202020204" pitchFamily="34" charset="0"/>
                          <a:cs typeface="Arial" panose="020B0604020202020204" pitchFamily="34" charset="0"/>
                        </a:defRPr>
                      </a:pPr>
                      <a:t>[NOMBRE DE CATEGORÍA]</a:t>
                    </a:fld>
                    <a:r>
                      <a:rPr lang="en-US">
                        <a:latin typeface="Arial" panose="020B0604020202020204" pitchFamily="34" charset="0"/>
                        <a:cs typeface="Arial" panose="020B0604020202020204" pitchFamily="34" charset="0"/>
                      </a:rPr>
                      <a:t>,</a:t>
                    </a:r>
                    <a:fld id="{B5F5FB74-6EFF-4374-B6FA-7195612AECA0}" type="PERCENTAGE">
                      <a:rPr lang="en-US" baseline="0">
                        <a:latin typeface="Arial" panose="020B0604020202020204" pitchFamily="34" charset="0"/>
                        <a:cs typeface="Arial" panose="020B0604020202020204" pitchFamily="34" charset="0"/>
                      </a:rPr>
                      <a:pPr>
                        <a:defRPr sz="800">
                          <a:latin typeface="Arial" panose="020B0604020202020204" pitchFamily="34" charset="0"/>
                          <a:cs typeface="Arial" panose="020B0604020202020204" pitchFamily="34" charset="0"/>
                        </a:defRPr>
                      </a:pPr>
                      <a:t>[PORCENTAJE]</a:t>
                    </a:fld>
                    <a:endParaRPr lang="en-US">
                      <a:latin typeface="Arial" panose="020B0604020202020204" pitchFamily="34" charset="0"/>
                      <a:cs typeface="Arial" panose="020B0604020202020204" pitchFamily="34" charset="0"/>
                    </a:endParaRPr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6285708372169098"/>
                      <c:h val="0.25441101892937373"/>
                    </c:manualLayout>
                  </c15:layout>
                  <c15:dlblFieldTable/>
                  <c15:showDataLabelsRange val="0"/>
                </c:ext>
              </c:extLst>
            </c:dLbl>
            <c:dLbl>
              <c:idx val="2"/>
              <c:layout>
                <c:manualLayout>
                  <c:x val="-3.1575013251406193E-3"/>
                  <c:y val="-8.8322935560383523E-2"/>
                </c:manualLayout>
              </c:layout>
              <c:tx>
                <c:rich>
                  <a:bodyPr wrap="square" lIns="38100" tIns="19050" rIns="38100" bIns="19050" anchor="ctr">
                    <a:noAutofit/>
                  </a:bodyPr>
                  <a:lstStyle/>
                  <a:p>
                    <a:pPr>
                      <a:defRPr sz="800">
                        <a:latin typeface="Arial" panose="020B0604020202020204" pitchFamily="34" charset="0"/>
                        <a:cs typeface="Arial" panose="020B0604020202020204" pitchFamily="34" charset="0"/>
                      </a:defRPr>
                    </a:pPr>
                    <a:fld id="{54C88356-13DE-4E58-ABA3-6EFA9FDC204E}" type="CATEGORYNAME">
                      <a:rPr lang="en-US"/>
                      <a:pPr>
                        <a:defRPr sz="800">
                          <a:latin typeface="Arial" panose="020B0604020202020204" pitchFamily="34" charset="0"/>
                          <a:cs typeface="Arial" panose="020B0604020202020204" pitchFamily="34" charset="0"/>
                        </a:defRPr>
                      </a:pPr>
                      <a:t>[NOMBRE DE CATEGORÍA]</a:t>
                    </a:fld>
                    <a:r>
                      <a:rPr lang="en-US" baseline="0"/>
                      <a:t>, </a:t>
                    </a:r>
                    <a:fld id="{7D09FDFB-26DA-42CB-A380-4EB4611525E4}" type="PERCENTAGE">
                      <a:rPr lang="en-US" baseline="0"/>
                      <a:pPr>
                        <a:defRPr sz="800">
                          <a:latin typeface="Arial" panose="020B0604020202020204" pitchFamily="34" charset="0"/>
                          <a:cs typeface="Arial" panose="020B0604020202020204" pitchFamily="34" charset="0"/>
                        </a:defRPr>
                      </a:pPr>
                      <a:t>[PORCENTAJE]</a:t>
                    </a:fld>
                    <a:endParaRPr lang="en-US" baseline="0"/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1628932322624139"/>
                      <c:h val="0.22528563424200349"/>
                    </c:manualLayout>
                  </c15:layout>
                  <c15:dlblFieldTable/>
                  <c15:showDataLabelsRange val="0"/>
                </c:ext>
              </c:extLst>
            </c:dLbl>
            <c:dLbl>
              <c:idx val="3"/>
              <c:layout>
                <c:manualLayout>
                  <c:x val="-0.25599551340472149"/>
                  <c:y val="3.6108241088863721E-2"/>
                </c:manualLayout>
              </c:layout>
              <c:tx>
                <c:rich>
                  <a:bodyPr wrap="square" lIns="38100" tIns="19050" rIns="38100" bIns="19050" anchor="ctr">
                    <a:noAutofit/>
                  </a:bodyPr>
                  <a:lstStyle/>
                  <a:p>
                    <a:pPr>
                      <a:defRPr sz="800">
                        <a:latin typeface="Arial" panose="020B0604020202020204" pitchFamily="34" charset="0"/>
                        <a:cs typeface="Arial" panose="020B0604020202020204" pitchFamily="34" charset="0"/>
                      </a:defRPr>
                    </a:pPr>
                    <a:fld id="{4CE90D62-BCE7-47BA-AA74-7062F7C16D86}" type="CATEGORYNAME">
                      <a:rPr lang="en-US"/>
                      <a:pPr>
                        <a:defRPr sz="800">
                          <a:latin typeface="Arial" panose="020B0604020202020204" pitchFamily="34" charset="0"/>
                          <a:cs typeface="Arial" panose="020B0604020202020204" pitchFamily="34" charset="0"/>
                        </a:defRPr>
                      </a:pPr>
                      <a:t>[NOMBRE DE CATEGORÍA]</a:t>
                    </a:fld>
                    <a:r>
                      <a:rPr lang="en-US"/>
                      <a:t>, </a:t>
                    </a:r>
                    <a:fld id="{DA504A12-C56B-4995-9639-3C15EEFD60D0}" type="PERCENTAGE">
                      <a:rPr lang="en-US" baseline="0"/>
                      <a:pPr>
                        <a:defRPr sz="800">
                          <a:latin typeface="Arial" panose="020B0604020202020204" pitchFamily="34" charset="0"/>
                          <a:cs typeface="Arial" panose="020B0604020202020204" pitchFamily="34" charset="0"/>
                        </a:defRPr>
                      </a:pPr>
                      <a:t>[PORCENTAJE]</a:t>
                    </a:fld>
                    <a:endParaRPr lang="en-US"/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6770625878066476"/>
                      <c:h val="0.18189680182664178"/>
                    </c:manualLayout>
                  </c15:layout>
                  <c15:dlblFieldTable/>
                  <c15:showDataLabelsRange val="0"/>
                </c:ext>
              </c:extLst>
            </c:dLbl>
            <c:dLbl>
              <c:idx val="4"/>
              <c:layout>
                <c:manualLayout>
                  <c:x val="0"/>
                  <c:y val="-7.9737852101368883E-2"/>
                </c:manualLayout>
              </c:layout>
              <c:tx>
                <c:rich>
                  <a:bodyPr wrap="square" lIns="38100" tIns="19050" rIns="38100" bIns="19050" anchor="ctr">
                    <a:noAutofit/>
                  </a:bodyPr>
                  <a:lstStyle/>
                  <a:p>
                    <a:pPr>
                      <a:defRPr sz="800">
                        <a:latin typeface="Arial" panose="020B0604020202020204" pitchFamily="34" charset="0"/>
                        <a:cs typeface="Arial" panose="020B0604020202020204" pitchFamily="34" charset="0"/>
                      </a:defRPr>
                    </a:pPr>
                    <a:fld id="{55A4B74B-A87D-4034-B491-DCD8D6EDB476}" type="CATEGORYNAME">
                      <a:rPr lang="en-US"/>
                      <a:pPr>
                        <a:defRPr sz="800">
                          <a:latin typeface="Arial" panose="020B0604020202020204" pitchFamily="34" charset="0"/>
                          <a:cs typeface="Arial" panose="020B0604020202020204" pitchFamily="34" charset="0"/>
                        </a:defRPr>
                      </a:pPr>
                      <a:t>[NOMBRE DE CATEGORÍA]</a:t>
                    </a:fld>
                    <a:r>
                      <a:rPr lang="en-US"/>
                      <a:t>, </a:t>
                    </a:r>
                    <a:fld id="{9C75D6C6-CA78-4BE9-A6B9-402D04B344B4}" type="PERCENTAGE">
                      <a:rPr lang="en-US" baseline="0"/>
                      <a:pPr>
                        <a:defRPr sz="800">
                          <a:latin typeface="Arial" panose="020B0604020202020204" pitchFamily="34" charset="0"/>
                          <a:cs typeface="Arial" panose="020B0604020202020204" pitchFamily="34" charset="0"/>
                        </a:defRPr>
                      </a:pPr>
                      <a:t>[PORCENTAJE]</a:t>
                    </a:fld>
                    <a:endParaRPr lang="en-US"/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0760437733829427"/>
                      <c:h val="0.28881503037389905"/>
                    </c:manualLayout>
                  </c15:layout>
                  <c15:dlblFieldTable/>
                  <c15:showDataLabelsRange val="0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s-PE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multiLvlStrRef>
              <c:f>'CHAT 100'!$I$71:$N$75</c:f>
              <c:multiLvlStrCache>
                <c:ptCount val="5"/>
                <c:lvl>
                  <c:pt idx="0">
                    <c:v>30</c:v>
                  </c:pt>
                  <c:pt idx="1">
                    <c:v>0</c:v>
                  </c:pt>
                  <c:pt idx="2">
                    <c:v>131</c:v>
                  </c:pt>
                  <c:pt idx="3">
                    <c:v>148</c:v>
                  </c:pt>
                  <c:pt idx="4">
                    <c:v>150</c:v>
                  </c:pt>
                </c:lvl>
                <c:lvl>
                  <c:pt idx="0">
                    <c:v>Derivación al CEM</c:v>
                  </c:pt>
                  <c:pt idx="1">
                    <c:v>Derivación al SAU</c:v>
                  </c:pt>
                  <c:pt idx="2">
                    <c:v>Orientación psicologica</c:v>
                  </c:pt>
                  <c:pt idx="3">
                    <c:v>Información general</c:v>
                  </c:pt>
                  <c:pt idx="4">
                    <c:v>Referencia al CEM</c:v>
                  </c:pt>
                </c:lvl>
              </c:multiLvlStrCache>
            </c:multiLvlStrRef>
          </c:cat>
          <c:val>
            <c:numRef>
              <c:f>'CHAT 100'!$N$71:$N$75</c:f>
              <c:numCache>
                <c:formatCode>General</c:formatCode>
                <c:ptCount val="5"/>
                <c:pt idx="0">
                  <c:v>30</c:v>
                </c:pt>
                <c:pt idx="1">
                  <c:v>0</c:v>
                </c:pt>
                <c:pt idx="2">
                  <c:v>131</c:v>
                </c:pt>
                <c:pt idx="3">
                  <c:v>148</c:v>
                </c:pt>
                <c:pt idx="4">
                  <c:v>150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PE"/>
    </a:p>
  </c:txPr>
  <c:printSettings>
    <c:headerFooter/>
    <c:pageMargins b="0.75000000000000744" l="0.70000000000000062" r="0.70000000000000062" t="0.75000000000000744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188864689786116"/>
          <c:y val="0.23931623931623933"/>
          <c:w val="0.72199425308803222"/>
          <c:h val="0.66947977656639068"/>
        </c:manualLayout>
      </c:layout>
      <c:lineChart>
        <c:grouping val="standard"/>
        <c:varyColors val="0"/>
        <c:ser>
          <c:idx val="0"/>
          <c:order val="0"/>
          <c:tx>
            <c:strRef>
              <c:f>'CHAT 100'!$D$125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Lbls>
            <c:dLbl>
              <c:idx val="0"/>
              <c:layout>
                <c:manualLayout>
                  <c:x val="-9.3736111288848178E-2"/>
                  <c:y val="-0.106115475656844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9.1318156931498057E-2"/>
                  <c:y val="-6.5172301255888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7.1518400625453726E-2"/>
                  <c:y val="3.04270953311192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7.5673758865248297E-2"/>
                  <c:y val="-8.658005706784707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5.8172781593790135E-2"/>
                  <c:y val="-4.64399746259076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4.1164430166226694E-2"/>
                  <c:y val="2.822579748990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'CHAT 100'!$B$13:$B$24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'CHAT 100'!$D$126:$D$133</c:f>
              <c:numCache>
                <c:formatCode>#,##0</c:formatCode>
                <c:ptCount val="2"/>
                <c:pt idx="0">
                  <c:v>211</c:v>
                </c:pt>
                <c:pt idx="1">
                  <c:v>254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'CHAT 100'!$E$125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square"/>
            <c:size val="17"/>
            <c:spPr>
              <a:solidFill>
                <a:schemeClr val="accent6"/>
              </a:solidFill>
              <a:ln>
                <a:solidFill>
                  <a:schemeClr val="accent6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6.4808000895622622E-2"/>
                  <c:y val="-4.0362217975637186E-3"/>
                </c:manualLayout>
              </c:layout>
              <c:spPr>
                <a:solidFill>
                  <a:schemeClr val="accent6"/>
                </a:solidFill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l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E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7.1619211105720906E-2"/>
                  <c:y val="1.2484173606687471E-2"/>
                </c:manualLayout>
              </c:layout>
              <c:spPr>
                <a:solidFill>
                  <a:schemeClr val="accent6"/>
                </a:solidFill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l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E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3.0513540607285207E-2"/>
                  <c:y val="-1.20967703528161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solidFill>
                <a:schemeClr val="tx2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'CHAT 100'!$B$13:$B$24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'CHAT 100'!$E$126:$E$133</c:f>
              <c:numCache>
                <c:formatCode>#,##0</c:formatCode>
                <c:ptCount val="2"/>
                <c:pt idx="0">
                  <c:v>211</c:v>
                </c:pt>
                <c:pt idx="1">
                  <c:v>248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476775928"/>
        <c:axId val="476773968"/>
      </c:lineChart>
      <c:catAx>
        <c:axId val="476775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accent5">
                <a:lumMod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cap="all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476773968"/>
        <c:crosses val="autoZero"/>
        <c:auto val="1"/>
        <c:lblAlgn val="ctr"/>
        <c:lblOffset val="100"/>
        <c:noMultiLvlLbl val="0"/>
      </c:catAx>
      <c:valAx>
        <c:axId val="476773968"/>
        <c:scaling>
          <c:orientation val="minMax"/>
          <c:max val="300"/>
          <c:min val="200"/>
        </c:scaling>
        <c:delete val="1"/>
        <c:axPos val="l"/>
        <c:numFmt formatCode="#,##0" sourceLinked="1"/>
        <c:majorTickMark val="none"/>
        <c:minorTickMark val="none"/>
        <c:tickLblPos val="nextTo"/>
        <c:crossAx val="476775928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legend>
      <c:legendPos val="r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userShapes r:id="rId3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png"/><Relationship Id="rId13" Type="http://schemas.openxmlformats.org/officeDocument/2006/relationships/image" Target="../media/image6.jpeg"/><Relationship Id="rId3" Type="http://schemas.microsoft.com/office/2007/relationships/hdphoto" Target="../media/hdphoto1.wdp"/><Relationship Id="rId7" Type="http://schemas.microsoft.com/office/2007/relationships/hdphoto" Target="../media/hdphoto2.wdp"/><Relationship Id="rId12" Type="http://schemas.openxmlformats.org/officeDocument/2006/relationships/chart" Target="../charts/chart6.xml"/><Relationship Id="rId2" Type="http://schemas.openxmlformats.org/officeDocument/2006/relationships/image" Target="../media/image1.png"/><Relationship Id="rId1" Type="http://schemas.openxmlformats.org/officeDocument/2006/relationships/chart" Target="../charts/chart1.xml"/><Relationship Id="rId6" Type="http://schemas.openxmlformats.org/officeDocument/2006/relationships/image" Target="../media/image2.png"/><Relationship Id="rId11" Type="http://schemas.openxmlformats.org/officeDocument/2006/relationships/chart" Target="../charts/chart5.xml"/><Relationship Id="rId5" Type="http://schemas.openxmlformats.org/officeDocument/2006/relationships/chart" Target="../charts/chart3.xml"/><Relationship Id="rId10" Type="http://schemas.openxmlformats.org/officeDocument/2006/relationships/chart" Target="../charts/chart4.xml"/><Relationship Id="rId4" Type="http://schemas.openxmlformats.org/officeDocument/2006/relationships/chart" Target="../charts/chart2.xml"/><Relationship Id="rId9" Type="http://schemas.microsoft.com/office/2007/relationships/hdphoto" Target="../media/hdphoto3.wdp"/><Relationship Id="rId14" Type="http://schemas.openxmlformats.org/officeDocument/2006/relationships/image" Target="../media/image7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23106</xdr:colOff>
      <xdr:row>11</xdr:row>
      <xdr:rowOff>44929</xdr:rowOff>
    </xdr:from>
    <xdr:to>
      <xdr:col>18</xdr:col>
      <xdr:colOff>21265</xdr:colOff>
      <xdr:row>25</xdr:row>
      <xdr:rowOff>53914</xdr:rowOff>
    </xdr:to>
    <xdr:graphicFrame macro="">
      <xdr:nvGraphicFramePr>
        <xdr:cNvPr id="2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76201</xdr:colOff>
      <xdr:row>27</xdr:row>
      <xdr:rowOff>34926</xdr:rowOff>
    </xdr:from>
    <xdr:to>
      <xdr:col>9</xdr:col>
      <xdr:colOff>107830</xdr:colOff>
      <xdr:row>31</xdr:row>
      <xdr:rowOff>111125</xdr:rowOff>
    </xdr:to>
    <xdr:sp macro="" textlink="">
      <xdr:nvSpPr>
        <xdr:cNvPr id="3" name="4 Rectángulo"/>
        <xdr:cNvSpPr/>
      </xdr:nvSpPr>
      <xdr:spPr>
        <a:xfrm>
          <a:off x="133351" y="5207001"/>
          <a:ext cx="4089279" cy="752474"/>
        </a:xfrm>
        <a:prstGeom prst="rect">
          <a:avLst/>
        </a:prstGeom>
        <a:solidFill>
          <a:schemeClr val="bg2"/>
        </a:solidFill>
        <a:ln>
          <a:noFill/>
        </a:ln>
        <a:effectLst/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rtlCol="0" anchor="ctr"/>
        <a:lstStyle/>
        <a:p>
          <a:pPr marL="0" marR="0" indent="0" algn="l" defTabSz="914400" eaLnBrk="1" fontAlgn="auto" latinLnBrk="0" hangingPunct="1">
            <a:lnSpc>
              <a:spcPts val="1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PE" sz="900" b="0" i="1" u="none" strike="noStrike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La consulta privada es el servicio que se ofrece al usuario(a) a fin de asegurar privacidad y confidencialidad debido a que se trata de un problema de violencia familiar, sexual o afín.</a:t>
          </a:r>
          <a:r>
            <a:rPr lang="es-PE" sz="900" i="1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  </a:t>
          </a:r>
          <a:r>
            <a:rPr lang="es-PE" sz="900" b="0" i="1">
              <a:solidFill>
                <a:schemeClr val="dk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La consulta pública es la que se suele realizar para brindar información general a través del chat 100.</a:t>
          </a:r>
          <a:endParaRPr lang="es-PE" sz="900" i="1">
            <a:solidFill>
              <a:schemeClr val="tx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9</xdr:col>
      <xdr:colOff>192079</xdr:colOff>
      <xdr:row>27</xdr:row>
      <xdr:rowOff>43392</xdr:rowOff>
    </xdr:from>
    <xdr:ext cx="643286" cy="666490"/>
    <xdr:pic>
      <xdr:nvPicPr>
        <xdr:cNvPr id="4" name="6 Imagen" descr="Chat_Icon.jpg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0" b="100000" l="0" r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6879" y="5215467"/>
          <a:ext cx="643286" cy="666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</xdr:col>
      <xdr:colOff>19049</xdr:colOff>
      <xdr:row>26</xdr:row>
      <xdr:rowOff>119592</xdr:rowOff>
    </xdr:from>
    <xdr:to>
      <xdr:col>20</xdr:col>
      <xdr:colOff>718868</xdr:colOff>
      <xdr:row>32</xdr:row>
      <xdr:rowOff>15876</xdr:rowOff>
    </xdr:to>
    <xdr:sp macro="" textlink="">
      <xdr:nvSpPr>
        <xdr:cNvPr id="5" name="9 Rectángulo redondeado"/>
        <xdr:cNvSpPr/>
      </xdr:nvSpPr>
      <xdr:spPr>
        <a:xfrm>
          <a:off x="76199" y="5082117"/>
          <a:ext cx="9281844" cy="953559"/>
        </a:xfrm>
        <a:prstGeom prst="roundRect">
          <a:avLst/>
        </a:prstGeom>
        <a:noFill/>
        <a:ln w="19050">
          <a:solidFill>
            <a:srgbClr val="002060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3"/>
        </a:lnRef>
        <a:fillRef idx="1">
          <a:schemeClr val="lt1"/>
        </a:fillRef>
        <a:effectRef idx="0">
          <a:schemeClr val="accent3"/>
        </a:effectRef>
        <a:fontRef idx="minor">
          <a:schemeClr val="dk1"/>
        </a:fontRef>
      </xdr:style>
      <xdr:txBody>
        <a:bodyPr rtlCol="0" anchor="ctr"/>
        <a:lstStyle/>
        <a:p>
          <a:pPr algn="ctr"/>
          <a:endParaRPr lang="es-PE" sz="1100"/>
        </a:p>
      </xdr:txBody>
    </xdr:sp>
    <xdr:clientData/>
  </xdr:twoCellAnchor>
  <xdr:twoCellAnchor>
    <xdr:from>
      <xdr:col>18</xdr:col>
      <xdr:colOff>44930</xdr:colOff>
      <xdr:row>11</xdr:row>
      <xdr:rowOff>17972</xdr:rowOff>
    </xdr:from>
    <xdr:to>
      <xdr:col>20</xdr:col>
      <xdr:colOff>503209</xdr:colOff>
      <xdr:row>25</xdr:row>
      <xdr:rowOff>26958</xdr:rowOff>
    </xdr:to>
    <xdr:sp macro="" textlink="">
      <xdr:nvSpPr>
        <xdr:cNvPr id="6" name="10 Rectángulo redondeado"/>
        <xdr:cNvSpPr/>
      </xdr:nvSpPr>
      <xdr:spPr>
        <a:xfrm>
          <a:off x="7693505" y="2122997"/>
          <a:ext cx="1648904" cy="2675986"/>
        </a:xfrm>
        <a:prstGeom prst="roundRect">
          <a:avLst/>
        </a:prstGeom>
        <a:solidFill>
          <a:schemeClr val="bg2"/>
        </a:solidFill>
        <a:ln w="19050">
          <a:solidFill>
            <a:schemeClr val="accent5">
              <a:lumMod val="50000"/>
            </a:schemeClr>
          </a:solidFill>
        </a:ln>
      </xdr:spPr>
      <xdr:style>
        <a:lnRef idx="2">
          <a:schemeClr val="accent3"/>
        </a:lnRef>
        <a:fillRef idx="1">
          <a:schemeClr val="lt1"/>
        </a:fillRef>
        <a:effectRef idx="0">
          <a:schemeClr val="accent3"/>
        </a:effectRef>
        <a:fontRef idx="minor">
          <a:schemeClr val="dk1"/>
        </a:fontRef>
      </xdr:style>
      <xdr:txBody>
        <a:bodyPr rtlCol="0" anchor="ctr"/>
        <a:lstStyle/>
        <a:p>
          <a:pPr algn="ctr"/>
          <a:endParaRPr lang="es-PE" sz="1100"/>
        </a:p>
      </xdr:txBody>
    </xdr:sp>
    <xdr:clientData/>
  </xdr:twoCellAnchor>
  <xdr:twoCellAnchor>
    <xdr:from>
      <xdr:col>16</xdr:col>
      <xdr:colOff>215660</xdr:colOff>
      <xdr:row>57</xdr:row>
      <xdr:rowOff>8986</xdr:rowOff>
    </xdr:from>
    <xdr:to>
      <xdr:col>21</xdr:col>
      <xdr:colOff>0</xdr:colOff>
      <xdr:row>67</xdr:row>
      <xdr:rowOff>77281</xdr:rowOff>
    </xdr:to>
    <xdr:graphicFrame macro="">
      <xdr:nvGraphicFramePr>
        <xdr:cNvPr id="7" name="1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18</xdr:col>
      <xdr:colOff>98845</xdr:colOff>
      <xdr:row>16</xdr:row>
      <xdr:rowOff>17972</xdr:rowOff>
    </xdr:from>
    <xdr:to>
      <xdr:col>20</xdr:col>
      <xdr:colOff>424790</xdr:colOff>
      <xdr:row>24</xdr:row>
      <xdr:rowOff>62902</xdr:rowOff>
    </xdr:to>
    <xdr:sp macro="" textlink="">
      <xdr:nvSpPr>
        <xdr:cNvPr id="8" name="19 CuadroTexto"/>
        <xdr:cNvSpPr txBox="1"/>
      </xdr:nvSpPr>
      <xdr:spPr>
        <a:xfrm>
          <a:off x="7747420" y="3075497"/>
          <a:ext cx="1516570" cy="156893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es-PE" sz="1000" b="0" i="1" baseline="0">
              <a:latin typeface="Arial" panose="020B0604020202020204" pitchFamily="34" charset="0"/>
              <a:cs typeface="Arial" panose="020B0604020202020204" pitchFamily="34" charset="0"/>
            </a:rPr>
            <a:t>De enero a febrero del  </a:t>
          </a:r>
          <a:r>
            <a:rPr lang="es-PE" sz="1000" b="1" i="1" baseline="0">
              <a:solidFill>
                <a:srgbClr val="FF0000"/>
              </a:solidFill>
              <a:latin typeface="Arial" panose="020B0604020202020204" pitchFamily="34" charset="0"/>
              <a:cs typeface="Arial" panose="020B0604020202020204" pitchFamily="34" charset="0"/>
            </a:rPr>
            <a:t>2018</a:t>
          </a:r>
          <a:r>
            <a:rPr lang="es-PE" sz="1000" b="0" i="1" baseline="0">
              <a:solidFill>
                <a:srgbClr val="FF0000"/>
              </a:solidFill>
              <a:latin typeface="Arial" panose="020B0604020202020204" pitchFamily="34" charset="0"/>
              <a:cs typeface="Arial" panose="020B0604020202020204" pitchFamily="34" charset="0"/>
            </a:rPr>
            <a:t> </a:t>
          </a:r>
          <a:r>
            <a:rPr lang="es-PE" sz="1000" b="0" i="1" baseline="0">
              <a:latin typeface="Arial" panose="020B0604020202020204" pitchFamily="34" charset="0"/>
              <a:cs typeface="Arial" panose="020B0604020202020204" pitchFamily="34" charset="0"/>
            </a:rPr>
            <a:t>se han atendido </a:t>
          </a:r>
          <a:r>
            <a:rPr lang="es-PE" sz="1000" b="1" i="1" baseline="0">
              <a:solidFill>
                <a:srgbClr val="FF0000"/>
              </a:solidFill>
              <a:latin typeface="Arial" panose="020B0604020202020204" pitchFamily="34" charset="0"/>
              <a:cs typeface="Arial" panose="020B0604020202020204" pitchFamily="34" charset="0"/>
            </a:rPr>
            <a:t>459 </a:t>
          </a:r>
          <a:r>
            <a:rPr lang="es-PE" sz="1000" b="0" i="1" baseline="0">
              <a:latin typeface="Arial" panose="020B0604020202020204" pitchFamily="34" charset="0"/>
              <a:cs typeface="Arial" panose="020B0604020202020204" pitchFamily="34" charset="0"/>
            </a:rPr>
            <a:t>consultas chat. </a:t>
          </a:r>
        </a:p>
        <a:p>
          <a:pPr algn="l"/>
          <a:r>
            <a:rPr lang="es-PE" sz="1000" b="0" i="1" baseline="0">
              <a:latin typeface="Arial" panose="020B0604020202020204" pitchFamily="34" charset="0"/>
              <a:cs typeface="Arial" panose="020B0604020202020204" pitchFamily="34" charset="0"/>
            </a:rPr>
            <a:t>En el mes de </a:t>
          </a:r>
          <a:r>
            <a:rPr lang="es-PE" sz="1000" b="1" i="1" baseline="0">
              <a:latin typeface="Arial" panose="020B0604020202020204" pitchFamily="34" charset="0"/>
              <a:cs typeface="Arial" panose="020B0604020202020204" pitchFamily="34" charset="0"/>
            </a:rPr>
            <a:t>febrero</a:t>
          </a:r>
          <a:r>
            <a:rPr lang="es-PE" sz="1000" b="0" i="1" baseline="0">
              <a:latin typeface="Arial" panose="020B0604020202020204" pitchFamily="34" charset="0"/>
              <a:cs typeface="Arial" panose="020B0604020202020204" pitchFamily="34" charset="0"/>
            </a:rPr>
            <a:t> se registro </a:t>
          </a:r>
          <a:r>
            <a:rPr lang="es-PE" sz="1000" b="1" i="1" baseline="0">
              <a:solidFill>
                <a:srgbClr val="FF0000"/>
              </a:solidFill>
              <a:latin typeface="Arial" panose="020B0604020202020204" pitchFamily="34" charset="0"/>
              <a:cs typeface="Arial" panose="020B0604020202020204" pitchFamily="34" charset="0"/>
            </a:rPr>
            <a:t>57 </a:t>
          </a:r>
          <a:r>
            <a:rPr lang="es-PE" sz="1000" b="0" i="1" baseline="0">
              <a:solidFill>
                <a:srgbClr val="FF0000"/>
              </a:solidFill>
              <a:latin typeface="Arial" panose="020B0604020202020204" pitchFamily="34" charset="0"/>
              <a:cs typeface="Arial" panose="020B0604020202020204" pitchFamily="34" charset="0"/>
            </a:rPr>
            <a:t> </a:t>
          </a:r>
          <a:r>
            <a:rPr lang="es-PE" sz="1000" b="0" i="1" baseline="0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in</a:t>
          </a:r>
          <a:r>
            <a:rPr lang="es-PE" sz="1000" b="0" i="1" baseline="0">
              <a:latin typeface="Arial" panose="020B0604020202020204" pitchFamily="34" charset="0"/>
              <a:cs typeface="Arial" panose="020B0604020202020204" pitchFamily="34" charset="0"/>
            </a:rPr>
            <a:t>gresos al chat que no ha tenido interacción con el/la moderador/a.</a:t>
          </a:r>
        </a:p>
        <a:p>
          <a:pPr algn="l"/>
          <a:r>
            <a:rPr lang="es-PE" sz="1000" b="0" i="1" baseline="0">
              <a:latin typeface="Arial" panose="020B0604020202020204" pitchFamily="34" charset="0"/>
              <a:cs typeface="Arial" panose="020B0604020202020204" pitchFamily="34" charset="0"/>
            </a:rPr>
            <a:t>En promedio hay  </a:t>
          </a:r>
          <a:r>
            <a:rPr lang="es-PE" sz="1000" b="1" i="1" baseline="0">
              <a:solidFill>
                <a:srgbClr val="FF0000"/>
              </a:solidFill>
              <a:latin typeface="Arial" panose="020B0604020202020204" pitchFamily="34" charset="0"/>
              <a:cs typeface="Arial" panose="020B0604020202020204" pitchFamily="34" charset="0"/>
            </a:rPr>
            <a:t>11 </a:t>
          </a:r>
          <a:r>
            <a:rPr lang="es-PE" sz="1000" b="0" i="1" baseline="0">
              <a:latin typeface="Arial" panose="020B0604020202020204" pitchFamily="34" charset="0"/>
              <a:cs typeface="Arial" panose="020B0604020202020204" pitchFamily="34" charset="0"/>
            </a:rPr>
            <a:t>consultas chat por día.</a:t>
          </a:r>
          <a:endParaRPr lang="es-PE" sz="1000" b="0" i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17971</xdr:colOff>
      <xdr:row>46</xdr:row>
      <xdr:rowOff>145430</xdr:rowOff>
    </xdr:from>
    <xdr:to>
      <xdr:col>8</xdr:col>
      <xdr:colOff>233631</xdr:colOff>
      <xdr:row>55</xdr:row>
      <xdr:rowOff>9525</xdr:rowOff>
    </xdr:to>
    <xdr:graphicFrame macro="">
      <xdr:nvGraphicFramePr>
        <xdr:cNvPr id="9" name="3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oneCellAnchor>
    <xdr:from>
      <xdr:col>19</xdr:col>
      <xdr:colOff>123286</xdr:colOff>
      <xdr:row>12</xdr:row>
      <xdr:rowOff>171952</xdr:rowOff>
    </xdr:from>
    <xdr:ext cx="901700" cy="300492"/>
    <xdr:pic>
      <xdr:nvPicPr>
        <xdr:cNvPr id="10" name="3 Imagen" descr="chat 100.bmp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0" b="100000" l="0" r="10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429086" y="2467477"/>
          <a:ext cx="901700" cy="300492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oneCellAnchor>
  <xdr:oneCellAnchor>
    <xdr:from>
      <xdr:col>18</xdr:col>
      <xdr:colOff>146966</xdr:colOff>
      <xdr:row>11</xdr:row>
      <xdr:rowOff>134274</xdr:rowOff>
    </xdr:from>
    <xdr:ext cx="634801" cy="666365"/>
    <xdr:pic>
      <xdr:nvPicPr>
        <xdr:cNvPr id="11" name="5 Imagen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0" b="100000" l="0" r="10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795541" y="2239299"/>
          <a:ext cx="634801" cy="666365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oneCellAnchor>
  <xdr:twoCellAnchor>
    <xdr:from>
      <xdr:col>9</xdr:col>
      <xdr:colOff>15158</xdr:colOff>
      <xdr:row>57</xdr:row>
      <xdr:rowOff>26958</xdr:rowOff>
    </xdr:from>
    <xdr:to>
      <xdr:col>16</xdr:col>
      <xdr:colOff>188704</xdr:colOff>
      <xdr:row>66</xdr:row>
      <xdr:rowOff>53915</xdr:rowOff>
    </xdr:to>
    <xdr:graphicFrame macro="">
      <xdr:nvGraphicFramePr>
        <xdr:cNvPr id="12" name="3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16</xdr:col>
      <xdr:colOff>76020</xdr:colOff>
      <xdr:row>68</xdr:row>
      <xdr:rowOff>78716</xdr:rowOff>
    </xdr:from>
    <xdr:to>
      <xdr:col>20</xdr:col>
      <xdr:colOff>517765</xdr:colOff>
      <xdr:row>78</xdr:row>
      <xdr:rowOff>19050</xdr:rowOff>
    </xdr:to>
    <xdr:graphicFrame macro="">
      <xdr:nvGraphicFramePr>
        <xdr:cNvPr id="13" name="3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6</xdr:col>
      <xdr:colOff>114300</xdr:colOff>
      <xdr:row>122</xdr:row>
      <xdr:rowOff>28575</xdr:rowOff>
    </xdr:from>
    <xdr:to>
      <xdr:col>16</xdr:col>
      <xdr:colOff>561975</xdr:colOff>
      <xdr:row>142</xdr:row>
      <xdr:rowOff>62901</xdr:rowOff>
    </xdr:to>
    <xdr:graphicFrame macro="">
      <xdr:nvGraphicFramePr>
        <xdr:cNvPr id="14" name="Gráfico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7</xdr:col>
      <xdr:colOff>262746</xdr:colOff>
      <xdr:row>1</xdr:row>
      <xdr:rowOff>67752</xdr:rowOff>
    </xdr:from>
    <xdr:to>
      <xdr:col>19</xdr:col>
      <xdr:colOff>312708</xdr:colOff>
      <xdr:row>1</xdr:row>
      <xdr:rowOff>334452</xdr:rowOff>
    </xdr:to>
    <xdr:sp macro="" textlink="">
      <xdr:nvSpPr>
        <xdr:cNvPr id="15" name="Rectángulo 14"/>
        <xdr:cNvSpPr/>
      </xdr:nvSpPr>
      <xdr:spPr>
        <a:xfrm>
          <a:off x="3510771" y="182052"/>
          <a:ext cx="5107737" cy="266700"/>
        </a:xfrm>
        <a:prstGeom prst="rect">
          <a:avLst/>
        </a:prstGeom>
        <a:noFill/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PE" sz="1400" b="1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Programa</a:t>
          </a:r>
          <a:r>
            <a:rPr lang="es-PE" sz="1400" b="1" baseline="0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 Nacional Contra la Violencia Familiar y Sexual</a:t>
          </a:r>
          <a:endParaRPr lang="es-PE" sz="1400" b="1">
            <a:solidFill>
              <a:schemeClr val="tx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1</xdr:col>
      <xdr:colOff>19050</xdr:colOff>
      <xdr:row>0</xdr:row>
      <xdr:rowOff>95250</xdr:rowOff>
    </xdr:from>
    <xdr:to>
      <xdr:col>6</xdr:col>
      <xdr:colOff>24800</xdr:colOff>
      <xdr:row>1</xdr:row>
      <xdr:rowOff>467525</xdr:rowOff>
    </xdr:to>
    <xdr:pic>
      <xdr:nvPicPr>
        <xdr:cNvPr id="16" name="Imagen 15" descr="C:\Users\OANGUL~1.PNC\AppData\Local\Temp\Logo MIMP Altas JPG-1.jpg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95250"/>
          <a:ext cx="2768000" cy="486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28575</xdr:colOff>
      <xdr:row>89</xdr:row>
      <xdr:rowOff>171450</xdr:rowOff>
    </xdr:from>
    <xdr:to>
      <xdr:col>20</xdr:col>
      <xdr:colOff>457200</xdr:colOff>
      <xdr:row>118</xdr:row>
      <xdr:rowOff>76199</xdr:rowOff>
    </xdr:to>
    <xdr:pic>
      <xdr:nvPicPr>
        <xdr:cNvPr id="17" name="Imagen 16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4629150" y="16021050"/>
          <a:ext cx="4667250" cy="5295899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11</xdr:col>
      <xdr:colOff>57149</xdr:colOff>
      <xdr:row>87</xdr:row>
      <xdr:rowOff>171450</xdr:rowOff>
    </xdr:from>
    <xdr:to>
      <xdr:col>20</xdr:col>
      <xdr:colOff>504825</xdr:colOff>
      <xdr:row>89</xdr:row>
      <xdr:rowOff>114300</xdr:rowOff>
    </xdr:to>
    <xdr:sp macro="" textlink="">
      <xdr:nvSpPr>
        <xdr:cNvPr id="18" name="Text Box 1"/>
        <xdr:cNvSpPr txBox="1">
          <a:spLocks noChangeArrowheads="1"/>
        </xdr:cNvSpPr>
      </xdr:nvSpPr>
      <xdr:spPr bwMode="auto">
        <a:xfrm>
          <a:off x="4657724" y="15592425"/>
          <a:ext cx="4686301" cy="3714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es-PE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Perú: Número de consultas atendidas a traves del servicio del Chat100</a:t>
          </a:r>
          <a:endParaRPr lang="es-PE" sz="1000" b="1" i="0" u="none" strike="noStrike" baseline="0">
            <a:solidFill>
              <a:sysClr val="windowText" lastClr="000000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es-PE" sz="10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Periodo: enero - febrero 2018 </a:t>
          </a:r>
          <a:endParaRPr lang="es-PE" sz="1000" b="1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0.19675</cdr:x>
      <cdr:y>0</cdr:y>
    </cdr:from>
    <cdr:to>
      <cdr:x>0.19699</cdr:x>
      <cdr:y>0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896839" y="0"/>
          <a:ext cx="2798823" cy="2705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ctr"/>
          <a:endParaRPr lang="es-ES" sz="1200" b="1">
            <a:solidFill>
              <a:srgbClr val="002060"/>
            </a:solidFill>
          </a:endParaRPr>
        </a:p>
      </cdr:txBody>
    </cdr:sp>
  </cdr:relSizeAnchor>
  <cdr:relSizeAnchor xmlns:cdr="http://schemas.openxmlformats.org/drawingml/2006/chartDrawing">
    <cdr:from>
      <cdr:x>0.35698</cdr:x>
      <cdr:y>0.29542</cdr:y>
    </cdr:from>
    <cdr:to>
      <cdr:x>0.4468</cdr:x>
      <cdr:y>0.4269</cdr:y>
    </cdr:to>
    <cdr:sp macro="" textlink="">
      <cdr:nvSpPr>
        <cdr:cNvPr id="3" name="2 CuadroTexto"/>
        <cdr:cNvSpPr txBox="1"/>
      </cdr:nvSpPr>
      <cdr:spPr>
        <a:xfrm xmlns:a="http://schemas.openxmlformats.org/drawingml/2006/main">
          <a:off x="1628775" y="785813"/>
          <a:ext cx="409575" cy="3619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s-PE"/>
        </a:p>
      </cdr:txBody>
    </cdr:sp>
  </cdr:relSizeAnchor>
  <cdr:relSizeAnchor xmlns:cdr="http://schemas.openxmlformats.org/drawingml/2006/chartDrawing">
    <cdr:from>
      <cdr:x>2.99156E-7</cdr:x>
      <cdr:y>0.40562</cdr:y>
    </cdr:from>
    <cdr:to>
      <cdr:x>0.24731</cdr:x>
      <cdr:y>0.54371</cdr:y>
    </cdr:to>
    <cdr:sp macro="" textlink="">
      <cdr:nvSpPr>
        <cdr:cNvPr id="4" name="3 CuadroTexto"/>
        <cdr:cNvSpPr txBox="1"/>
      </cdr:nvSpPr>
      <cdr:spPr>
        <a:xfrm xmlns:a="http://schemas.openxmlformats.org/drawingml/2006/main">
          <a:off x="1" y="742867"/>
          <a:ext cx="826698" cy="25290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1050" b="1"/>
            <a:t>Chat</a:t>
          </a:r>
          <a:r>
            <a:rPr lang="es-ES" sz="1050" b="1" baseline="0"/>
            <a:t> </a:t>
          </a:r>
          <a:r>
            <a:rPr lang="es-ES" sz="1050" b="1"/>
            <a:t>Privado</a:t>
          </a:r>
        </a:p>
      </cdr:txBody>
    </cdr:sp>
  </cdr:relSizeAnchor>
  <cdr:relSizeAnchor xmlns:cdr="http://schemas.openxmlformats.org/drawingml/2006/chartDrawing">
    <cdr:from>
      <cdr:x>0.71628</cdr:x>
      <cdr:y>0.12883</cdr:y>
    </cdr:from>
    <cdr:to>
      <cdr:x>1</cdr:x>
      <cdr:y>0.25829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2677536" y="195425"/>
          <a:ext cx="1060577" cy="19638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1050" b="1"/>
            <a:t>Chat</a:t>
          </a:r>
          <a:r>
            <a:rPr lang="es-ES" sz="1050" b="1" baseline="0"/>
            <a:t> </a:t>
          </a:r>
          <a:r>
            <a:rPr lang="es-ES" sz="1050" b="1"/>
            <a:t>Público</a:t>
          </a: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0.35698</cdr:x>
      <cdr:y>0.28646</cdr:y>
    </cdr:from>
    <cdr:to>
      <cdr:x>0.4468</cdr:x>
      <cdr:y>0.4184</cdr:y>
    </cdr:to>
    <cdr:sp macro="" textlink="">
      <cdr:nvSpPr>
        <cdr:cNvPr id="3" name="2 CuadroTexto"/>
        <cdr:cNvSpPr txBox="1"/>
      </cdr:nvSpPr>
      <cdr:spPr>
        <a:xfrm xmlns:a="http://schemas.openxmlformats.org/drawingml/2006/main">
          <a:off x="1628775" y="785813"/>
          <a:ext cx="409575" cy="3619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s-PE"/>
        </a:p>
      </cdr:txBody>
    </cdr:sp>
  </cdr:relSizeAnchor>
  <cdr:relSizeAnchor xmlns:cdr="http://schemas.openxmlformats.org/drawingml/2006/chartDrawing">
    <cdr:from>
      <cdr:x>0.07414</cdr:x>
      <cdr:y>0.46866</cdr:y>
    </cdr:from>
    <cdr:to>
      <cdr:x>0.15396</cdr:x>
      <cdr:y>0.6486</cdr:y>
    </cdr:to>
    <cdr:pic>
      <cdr:nvPicPr>
        <cdr:cNvPr id="4" name="Picture 3" descr="MASCULINO1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183066" y="816147"/>
          <a:ext cx="197080" cy="313357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0.85823</cdr:x>
      <cdr:y>0.5807</cdr:y>
    </cdr:from>
    <cdr:to>
      <cdr:x>0.94146</cdr:x>
      <cdr:y>0.73844</cdr:y>
    </cdr:to>
    <cdr:pic>
      <cdr:nvPicPr>
        <cdr:cNvPr id="5" name="Picture 4" descr="FEMENINO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2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2119042" y="1011266"/>
          <a:ext cx="205490" cy="274695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0.35674</cdr:x>
      <cdr:y>0.28359</cdr:y>
    </cdr:from>
    <cdr:to>
      <cdr:x>0.44656</cdr:x>
      <cdr:y>0.41697</cdr:y>
    </cdr:to>
    <cdr:sp macro="" textlink="">
      <cdr:nvSpPr>
        <cdr:cNvPr id="3" name="2 CuadroTexto"/>
        <cdr:cNvSpPr txBox="1"/>
      </cdr:nvSpPr>
      <cdr:spPr>
        <a:xfrm xmlns:a="http://schemas.openxmlformats.org/drawingml/2006/main">
          <a:off x="1628775" y="785813"/>
          <a:ext cx="409575" cy="3619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s-PE"/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0.17925</cdr:x>
      <cdr:y>0.02273</cdr:y>
    </cdr:from>
    <cdr:to>
      <cdr:x>0.90566</cdr:x>
      <cdr:y>0.31868</cdr:y>
    </cdr:to>
    <cdr:sp macro="" textlink="">
      <cdr:nvSpPr>
        <cdr:cNvPr id="2" name="Rectángulo 1"/>
        <cdr:cNvSpPr/>
      </cdr:nvSpPr>
      <cdr:spPr>
        <a:xfrm xmlns:a="http://schemas.openxmlformats.org/drawingml/2006/main">
          <a:off x="641966" y="39404"/>
          <a:ext cx="2601565" cy="513046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pPr algn="ctr"/>
          <a:r>
            <a:rPr lang="es-PE" sz="1000" b="1" u="sng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Variación % (Ene.</a:t>
          </a:r>
          <a:r>
            <a:rPr lang="es-PE" sz="1000" b="1" u="sng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- Feb.</a:t>
          </a:r>
          <a:r>
            <a:rPr lang="es-PE" sz="1000" b="1" u="sng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)</a:t>
          </a:r>
        </a:p>
        <a:p xmlns:a="http://schemas.openxmlformats.org/drawingml/2006/main">
          <a:pPr algn="ctr"/>
          <a:r>
            <a:rPr lang="es-PE" sz="1000" b="1" u="none">
              <a:solidFill>
                <a:schemeClr val="accent6">
                  <a:lumMod val="7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2018</a:t>
          </a:r>
          <a:r>
            <a:rPr lang="es-PE" sz="1000" u="none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/ </a:t>
          </a:r>
          <a:r>
            <a:rPr lang="es-PE" sz="1000" b="1" u="none">
              <a:solidFill>
                <a:srgbClr val="002060"/>
              </a:solidFill>
              <a:latin typeface="Arial" panose="020B0604020202020204" pitchFamily="34" charset="0"/>
              <a:cs typeface="Arial" panose="020B0604020202020204" pitchFamily="34" charset="0"/>
            </a:rPr>
            <a:t>2017</a:t>
          </a:r>
        </a:p>
        <a:p xmlns:a="http://schemas.openxmlformats.org/drawingml/2006/main">
          <a:pPr algn="ctr"/>
          <a:r>
            <a:rPr lang="es-PE" sz="1000" b="1" u="none">
              <a:solidFill>
                <a:srgbClr val="C00000"/>
              </a:solidFill>
              <a:latin typeface="Arial" panose="020B0604020202020204" pitchFamily="34" charset="0"/>
              <a:cs typeface="Arial" panose="020B0604020202020204" pitchFamily="34" charset="0"/>
            </a:rPr>
            <a:t>-1%</a:t>
          </a:r>
        </a:p>
        <a:p xmlns:a="http://schemas.openxmlformats.org/drawingml/2006/main">
          <a:pPr algn="ctr"/>
          <a:endParaRPr lang="es-PE" sz="1000" u="none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249977111117893"/>
  </sheetPr>
  <dimension ref="A1:U150"/>
  <sheetViews>
    <sheetView showGridLines="0" tabSelected="1" view="pageBreakPreview" zoomScaleNormal="90" zoomScaleSheetLayoutView="100" workbookViewId="0">
      <selection activeCell="R125" sqref="R125"/>
    </sheetView>
  </sheetViews>
  <sheetFormatPr baseColWidth="10" defaultColWidth="4.85546875" defaultRowHeight="15" x14ac:dyDescent="0.25"/>
  <cols>
    <col min="1" max="1" width="0.85546875" style="1" customWidth="1"/>
    <col min="2" max="2" width="7.28515625" style="1" customWidth="1"/>
    <col min="3" max="3" width="10.7109375" style="1" customWidth="1"/>
    <col min="4" max="4" width="6.85546875" style="1" customWidth="1"/>
    <col min="5" max="5" width="7.7109375" style="1" customWidth="1"/>
    <col min="6" max="6" width="8.85546875" style="1" customWidth="1"/>
    <col min="7" max="7" width="6.42578125" style="1" customWidth="1"/>
    <col min="8" max="8" width="6.5703125" style="1" customWidth="1"/>
    <col min="9" max="9" width="6.42578125" style="1" customWidth="1"/>
    <col min="10" max="10" width="6.5703125" style="1" customWidth="1"/>
    <col min="11" max="11" width="0.7109375" style="1" customWidth="1"/>
    <col min="12" max="12" width="9.28515625" style="1" customWidth="1"/>
    <col min="13" max="13" width="0.85546875" style="1" customWidth="1"/>
    <col min="14" max="14" width="7.140625" style="1" customWidth="1"/>
    <col min="15" max="15" width="2" style="1" customWidth="1"/>
    <col min="16" max="16" width="7.5703125" style="1" customWidth="1"/>
    <col min="17" max="17" width="9.5703125" style="1" customWidth="1"/>
    <col min="18" max="18" width="9.28515625" style="1" customWidth="1"/>
    <col min="19" max="19" width="9.85546875" style="1" customWidth="1"/>
    <col min="20" max="20" width="8" style="1" customWidth="1"/>
    <col min="21" max="21" width="7.7109375" style="1" customWidth="1"/>
    <col min="22" max="22" width="0.7109375" style="1" customWidth="1"/>
    <col min="23" max="16384" width="4.85546875" style="1"/>
  </cols>
  <sheetData>
    <row r="1" spans="1:21" ht="9" customHeight="1" x14ac:dyDescent="0.25">
      <c r="J1" s="2"/>
      <c r="K1" s="2"/>
      <c r="L1" s="2"/>
      <c r="M1" s="2"/>
      <c r="N1" s="2"/>
      <c r="O1" s="2"/>
      <c r="P1" s="2"/>
      <c r="Q1" s="2"/>
    </row>
    <row r="2" spans="1:21" ht="38.25" customHeight="1" x14ac:dyDescent="0.25">
      <c r="A2" s="3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</row>
    <row r="3" spans="1:21" ht="30" customHeight="1" x14ac:dyDescent="0.25">
      <c r="B3" s="195" t="s">
        <v>46</v>
      </c>
      <c r="C3" s="195"/>
      <c r="D3" s="195"/>
      <c r="E3" s="195"/>
      <c r="F3" s="195"/>
      <c r="G3" s="195"/>
      <c r="H3" s="195"/>
      <c r="I3" s="195"/>
      <c r="J3" s="195"/>
      <c r="K3" s="195"/>
      <c r="L3" s="195"/>
      <c r="M3" s="195"/>
      <c r="N3" s="195"/>
      <c r="O3" s="195"/>
      <c r="P3" s="195"/>
      <c r="Q3" s="195"/>
      <c r="R3" s="195"/>
      <c r="S3" s="195"/>
      <c r="T3" s="195"/>
      <c r="U3" s="195"/>
    </row>
    <row r="4" spans="1:21" s="2" customFormat="1" ht="4.5" customHeight="1" x14ac:dyDescent="0.25">
      <c r="A4" s="5"/>
      <c r="B4" s="195"/>
      <c r="C4" s="195"/>
      <c r="D4" s="195"/>
      <c r="E4" s="195"/>
      <c r="F4" s="195"/>
      <c r="G4" s="195"/>
      <c r="H4" s="195"/>
      <c r="I4" s="195"/>
      <c r="J4" s="195"/>
      <c r="K4" s="195"/>
      <c r="L4" s="195"/>
      <c r="M4" s="195"/>
      <c r="N4" s="195"/>
      <c r="O4" s="195"/>
      <c r="P4" s="195"/>
      <c r="Q4" s="195"/>
      <c r="R4" s="195"/>
      <c r="S4" s="195"/>
      <c r="T4" s="195"/>
      <c r="U4" s="195"/>
    </row>
    <row r="5" spans="1:21" s="6" customFormat="1" ht="20.25" customHeight="1" x14ac:dyDescent="0.25">
      <c r="B5" s="196" t="s">
        <v>0</v>
      </c>
      <c r="C5" s="196"/>
      <c r="D5" s="196"/>
      <c r="E5" s="196"/>
      <c r="F5" s="196"/>
      <c r="G5" s="196"/>
      <c r="H5" s="196"/>
      <c r="I5" s="196"/>
      <c r="J5" s="196"/>
      <c r="K5" s="196"/>
      <c r="L5" s="196"/>
      <c r="M5" s="196"/>
      <c r="N5" s="196"/>
      <c r="O5" s="196"/>
      <c r="P5" s="196"/>
      <c r="Q5" s="196"/>
      <c r="R5" s="196"/>
      <c r="S5" s="196"/>
      <c r="T5" s="196"/>
      <c r="U5" s="196"/>
    </row>
    <row r="6" spans="1:21" s="2" customFormat="1" ht="4.5" customHeight="1" x14ac:dyDescent="0.25">
      <c r="B6" s="7"/>
      <c r="C6" s="7"/>
      <c r="D6" s="7"/>
      <c r="E6" s="7"/>
      <c r="F6" s="7"/>
      <c r="G6" s="8"/>
      <c r="H6" s="7"/>
      <c r="I6" s="7"/>
      <c r="J6" s="7"/>
      <c r="K6" s="7"/>
      <c r="L6" s="7"/>
      <c r="M6" s="7"/>
      <c r="N6" s="7"/>
      <c r="O6" s="7"/>
      <c r="P6" s="7"/>
      <c r="Q6" s="9"/>
      <c r="R6" s="7"/>
      <c r="S6" s="7"/>
      <c r="T6" s="7"/>
      <c r="U6" s="7"/>
    </row>
    <row r="7" spans="1:21" ht="15" customHeight="1" x14ac:dyDescent="0.25">
      <c r="A7" s="10"/>
      <c r="B7" s="197" t="s">
        <v>47</v>
      </c>
      <c r="C7" s="197"/>
      <c r="D7" s="197"/>
      <c r="E7" s="197"/>
      <c r="F7" s="197"/>
      <c r="G7" s="197"/>
      <c r="H7" s="197"/>
      <c r="I7" s="197"/>
      <c r="J7" s="197"/>
      <c r="K7" s="197"/>
      <c r="L7" s="197"/>
      <c r="M7" s="197"/>
      <c r="N7" s="197"/>
      <c r="O7" s="197"/>
      <c r="P7" s="197"/>
      <c r="Q7" s="197"/>
      <c r="R7" s="197"/>
      <c r="S7" s="197"/>
      <c r="T7" s="197"/>
      <c r="U7" s="197"/>
    </row>
    <row r="8" spans="1:21" ht="23.25" customHeight="1" x14ac:dyDescent="0.25">
      <c r="A8" s="10"/>
      <c r="B8" s="197"/>
      <c r="C8" s="197"/>
      <c r="D8" s="197"/>
      <c r="E8" s="197"/>
      <c r="F8" s="197"/>
      <c r="G8" s="197"/>
      <c r="H8" s="197"/>
      <c r="I8" s="197"/>
      <c r="J8" s="197"/>
      <c r="K8" s="197"/>
      <c r="L8" s="197"/>
      <c r="M8" s="197"/>
      <c r="N8" s="197"/>
      <c r="O8" s="197"/>
      <c r="P8" s="197"/>
      <c r="Q8" s="197"/>
      <c r="R8" s="197"/>
      <c r="S8" s="197"/>
      <c r="T8" s="197"/>
      <c r="U8" s="197"/>
    </row>
    <row r="9" spans="1:21" ht="3.75" customHeight="1" x14ac:dyDescent="0.25">
      <c r="B9" s="11"/>
      <c r="C9" s="11"/>
      <c r="D9" s="11"/>
      <c r="E9" s="11"/>
      <c r="F9" s="11"/>
      <c r="G9" s="11"/>
      <c r="H9" s="11"/>
      <c r="I9" s="11"/>
      <c r="J9" s="11"/>
      <c r="K9" s="11"/>
      <c r="L9" s="12"/>
      <c r="M9" s="12"/>
      <c r="N9" s="11"/>
      <c r="O9" s="11"/>
      <c r="P9" s="11"/>
      <c r="Q9" s="11"/>
      <c r="R9" s="11"/>
      <c r="S9" s="11"/>
      <c r="T9" s="11"/>
      <c r="U9" s="11"/>
    </row>
    <row r="10" spans="1:21" s="13" customFormat="1" ht="15.75" customHeight="1" x14ac:dyDescent="0.2">
      <c r="B10" s="14" t="s">
        <v>48</v>
      </c>
      <c r="C10" s="15"/>
      <c r="D10" s="16"/>
      <c r="E10" s="16"/>
      <c r="F10" s="16"/>
      <c r="G10" s="16"/>
      <c r="H10" s="16"/>
      <c r="I10" s="17"/>
      <c r="J10" s="17"/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7"/>
    </row>
    <row r="11" spans="1:21" s="13" customFormat="1" ht="1.5" customHeight="1" x14ac:dyDescent="0.2">
      <c r="B11" s="18"/>
      <c r="C11" s="18"/>
      <c r="D11" s="18"/>
      <c r="E11" s="18"/>
      <c r="F11" s="18"/>
      <c r="G11" s="18"/>
      <c r="H11" s="18"/>
      <c r="I11" s="19"/>
      <c r="J11" s="19"/>
      <c r="K11" s="19"/>
      <c r="L11" s="19"/>
      <c r="M11" s="19"/>
      <c r="N11" s="19"/>
      <c r="O11" s="19"/>
      <c r="P11" s="19"/>
    </row>
    <row r="12" spans="1:21" s="13" customFormat="1" ht="15" customHeight="1" x14ac:dyDescent="0.2">
      <c r="B12" s="20" t="s">
        <v>34</v>
      </c>
      <c r="C12" s="21">
        <v>2018</v>
      </c>
      <c r="D12" s="21">
        <v>2017</v>
      </c>
      <c r="E12" s="21">
        <v>2016</v>
      </c>
      <c r="F12" s="21">
        <v>2015</v>
      </c>
      <c r="G12" s="21">
        <v>2014</v>
      </c>
      <c r="H12" s="21">
        <v>2013</v>
      </c>
      <c r="I12" s="21">
        <v>2012</v>
      </c>
      <c r="J12" s="21">
        <v>2011</v>
      </c>
      <c r="K12" s="22"/>
      <c r="L12" s="23"/>
      <c r="M12" s="24"/>
      <c r="N12" s="25"/>
      <c r="O12" s="26"/>
      <c r="P12" s="26"/>
    </row>
    <row r="13" spans="1:21" s="13" customFormat="1" ht="15" customHeight="1" x14ac:dyDescent="0.2">
      <c r="B13" s="27" t="s">
        <v>35</v>
      </c>
      <c r="C13" s="28">
        <v>211</v>
      </c>
      <c r="D13" s="28">
        <v>211</v>
      </c>
      <c r="E13" s="28">
        <v>257</v>
      </c>
      <c r="F13" s="28">
        <v>270</v>
      </c>
      <c r="G13" s="28">
        <v>75</v>
      </c>
      <c r="H13" s="28">
        <v>155</v>
      </c>
      <c r="I13" s="28">
        <v>63</v>
      </c>
      <c r="J13" s="29"/>
      <c r="K13" s="28"/>
      <c r="L13" s="30">
        <v>20</v>
      </c>
      <c r="M13" s="31"/>
      <c r="N13" s="25"/>
      <c r="O13" s="19"/>
      <c r="P13" s="19"/>
    </row>
    <row r="14" spans="1:21" s="13" customFormat="1" ht="15" customHeight="1" x14ac:dyDescent="0.2">
      <c r="B14" s="27" t="s">
        <v>36</v>
      </c>
      <c r="C14" s="28">
        <v>248</v>
      </c>
      <c r="D14" s="28">
        <v>254</v>
      </c>
      <c r="E14" s="28">
        <v>280</v>
      </c>
      <c r="F14" s="28">
        <v>313</v>
      </c>
      <c r="G14" s="28">
        <v>102</v>
      </c>
      <c r="H14" s="28">
        <v>116</v>
      </c>
      <c r="I14" s="28">
        <v>101</v>
      </c>
      <c r="J14" s="29"/>
      <c r="K14" s="28"/>
      <c r="L14" s="30">
        <v>20</v>
      </c>
      <c r="M14" s="31"/>
      <c r="N14" s="25"/>
      <c r="O14" s="19"/>
      <c r="P14" s="19"/>
    </row>
    <row r="15" spans="1:21" s="13" customFormat="1" ht="15" customHeight="1" x14ac:dyDescent="0.2">
      <c r="B15" s="27" t="s">
        <v>37</v>
      </c>
      <c r="C15" s="28"/>
      <c r="D15" s="28">
        <v>299</v>
      </c>
      <c r="E15" s="28">
        <v>332</v>
      </c>
      <c r="F15" s="28">
        <v>329</v>
      </c>
      <c r="G15" s="28">
        <v>82</v>
      </c>
      <c r="H15" s="28">
        <v>133</v>
      </c>
      <c r="I15" s="28">
        <v>108</v>
      </c>
      <c r="J15" s="32"/>
      <c r="K15" s="33"/>
      <c r="L15" s="34"/>
      <c r="M15" s="35"/>
      <c r="N15" s="25"/>
      <c r="O15" s="19"/>
      <c r="P15" s="19"/>
    </row>
    <row r="16" spans="1:21" s="13" customFormat="1" ht="15" customHeight="1" x14ac:dyDescent="0.2">
      <c r="B16" s="27" t="s">
        <v>38</v>
      </c>
      <c r="C16" s="28"/>
      <c r="D16" s="28">
        <v>403</v>
      </c>
      <c r="E16" s="28">
        <v>359</v>
      </c>
      <c r="F16" s="28">
        <v>310</v>
      </c>
      <c r="G16" s="28">
        <v>84</v>
      </c>
      <c r="H16" s="28">
        <v>132</v>
      </c>
      <c r="I16" s="28">
        <v>137</v>
      </c>
      <c r="J16" s="28">
        <v>55</v>
      </c>
      <c r="K16" s="28"/>
      <c r="L16" s="30"/>
      <c r="M16" s="31"/>
      <c r="N16" s="25"/>
      <c r="O16" s="19"/>
      <c r="P16" s="19"/>
      <c r="U16" s="19"/>
    </row>
    <row r="17" spans="2:21" s="13" customFormat="1" ht="15" customHeight="1" x14ac:dyDescent="0.2">
      <c r="B17" s="27" t="s">
        <v>39</v>
      </c>
      <c r="C17" s="28"/>
      <c r="D17" s="28">
        <v>330</v>
      </c>
      <c r="E17" s="28">
        <v>411</v>
      </c>
      <c r="F17" s="28">
        <v>311</v>
      </c>
      <c r="G17" s="28">
        <v>145</v>
      </c>
      <c r="H17" s="28">
        <v>134</v>
      </c>
      <c r="I17" s="28">
        <v>153</v>
      </c>
      <c r="J17" s="28">
        <v>57</v>
      </c>
      <c r="K17" s="28"/>
      <c r="L17" s="30"/>
      <c r="M17" s="31"/>
      <c r="N17" s="25"/>
      <c r="O17" s="19"/>
      <c r="P17" s="19"/>
    </row>
    <row r="18" spans="2:21" s="13" customFormat="1" ht="15" customHeight="1" x14ac:dyDescent="0.2">
      <c r="B18" s="27" t="s">
        <v>40</v>
      </c>
      <c r="C18" s="28"/>
      <c r="D18" s="28">
        <v>367</v>
      </c>
      <c r="E18" s="28">
        <v>352</v>
      </c>
      <c r="F18" s="28">
        <v>266</v>
      </c>
      <c r="G18" s="28">
        <v>192</v>
      </c>
      <c r="H18" s="28">
        <v>104</v>
      </c>
      <c r="I18" s="28">
        <v>157</v>
      </c>
      <c r="J18" s="28">
        <v>64</v>
      </c>
      <c r="K18" s="28"/>
      <c r="L18" s="30"/>
      <c r="M18" s="31"/>
      <c r="N18" s="25"/>
      <c r="O18" s="19"/>
      <c r="P18" s="19"/>
    </row>
    <row r="19" spans="2:21" s="13" customFormat="1" ht="15" customHeight="1" x14ac:dyDescent="0.2">
      <c r="B19" s="27" t="s">
        <v>41</v>
      </c>
      <c r="C19" s="28"/>
      <c r="D19" s="28">
        <v>284</v>
      </c>
      <c r="E19" s="28">
        <v>320</v>
      </c>
      <c r="F19" s="28">
        <v>318</v>
      </c>
      <c r="G19" s="28">
        <v>303</v>
      </c>
      <c r="H19" s="28">
        <v>109</v>
      </c>
      <c r="I19" s="28">
        <v>170</v>
      </c>
      <c r="J19" s="28">
        <v>54</v>
      </c>
      <c r="K19" s="28"/>
      <c r="L19" s="30"/>
      <c r="M19" s="31"/>
      <c r="N19" s="25"/>
      <c r="O19" s="19"/>
      <c r="P19" s="19"/>
    </row>
    <row r="20" spans="2:21" s="13" customFormat="1" ht="15" customHeight="1" x14ac:dyDescent="0.2">
      <c r="B20" s="27" t="s">
        <v>42</v>
      </c>
      <c r="C20" s="28"/>
      <c r="D20" s="28">
        <v>279</v>
      </c>
      <c r="E20" s="28">
        <v>287</v>
      </c>
      <c r="F20" s="28">
        <v>342</v>
      </c>
      <c r="G20" s="28">
        <v>260</v>
      </c>
      <c r="H20" s="28">
        <v>94</v>
      </c>
      <c r="I20" s="28">
        <v>131</v>
      </c>
      <c r="J20" s="28">
        <v>59</v>
      </c>
      <c r="K20" s="28"/>
      <c r="L20" s="30"/>
      <c r="M20" s="31"/>
      <c r="N20" s="25"/>
      <c r="O20" s="19"/>
      <c r="P20" s="19"/>
    </row>
    <row r="21" spans="2:21" s="13" customFormat="1" ht="15" customHeight="1" x14ac:dyDescent="0.2">
      <c r="B21" s="27" t="s">
        <v>49</v>
      </c>
      <c r="C21" s="28"/>
      <c r="D21" s="28">
        <v>350</v>
      </c>
      <c r="E21" s="28">
        <v>359</v>
      </c>
      <c r="F21" s="28">
        <v>342</v>
      </c>
      <c r="G21" s="28">
        <v>290</v>
      </c>
      <c r="H21" s="28">
        <v>113</v>
      </c>
      <c r="I21" s="28">
        <v>188</v>
      </c>
      <c r="J21" s="28">
        <v>51</v>
      </c>
      <c r="K21" s="28"/>
      <c r="L21" s="23"/>
      <c r="M21" s="24"/>
      <c r="N21" s="25"/>
      <c r="O21" s="19"/>
      <c r="P21" s="19"/>
    </row>
    <row r="22" spans="2:21" s="13" customFormat="1" ht="15" customHeight="1" x14ac:dyDescent="0.2">
      <c r="B22" s="27" t="s">
        <v>43</v>
      </c>
      <c r="C22" s="28"/>
      <c r="D22" s="28">
        <v>393</v>
      </c>
      <c r="E22" s="28">
        <v>359</v>
      </c>
      <c r="F22" s="28">
        <v>299</v>
      </c>
      <c r="G22" s="28">
        <v>299</v>
      </c>
      <c r="H22" s="28">
        <v>93</v>
      </c>
      <c r="I22" s="28">
        <v>191</v>
      </c>
      <c r="J22" s="28">
        <v>87</v>
      </c>
      <c r="K22" s="28"/>
      <c r="L22" s="23"/>
      <c r="M22" s="24"/>
      <c r="N22" s="25"/>
      <c r="O22" s="19"/>
      <c r="P22" s="19"/>
    </row>
    <row r="23" spans="2:21" s="13" customFormat="1" ht="15" customHeight="1" x14ac:dyDescent="0.2">
      <c r="B23" s="27" t="s">
        <v>44</v>
      </c>
      <c r="C23" s="28"/>
      <c r="D23" s="28">
        <v>299</v>
      </c>
      <c r="E23" s="28">
        <v>510</v>
      </c>
      <c r="F23" s="28">
        <v>302</v>
      </c>
      <c r="G23" s="28">
        <v>306</v>
      </c>
      <c r="H23" s="28">
        <v>77</v>
      </c>
      <c r="I23" s="28">
        <v>184</v>
      </c>
      <c r="J23" s="28">
        <v>66</v>
      </c>
      <c r="K23" s="28"/>
      <c r="L23" s="23"/>
      <c r="M23" s="24"/>
      <c r="N23" s="25"/>
      <c r="O23" s="19"/>
      <c r="P23" s="19"/>
    </row>
    <row r="24" spans="2:21" s="13" customFormat="1" ht="15" customHeight="1" thickBot="1" x14ac:dyDescent="0.25">
      <c r="B24" s="36" t="s">
        <v>45</v>
      </c>
      <c r="C24" s="37"/>
      <c r="D24" s="37">
        <v>270</v>
      </c>
      <c r="E24" s="37">
        <v>293</v>
      </c>
      <c r="F24" s="37">
        <v>234</v>
      </c>
      <c r="G24" s="37">
        <v>307</v>
      </c>
      <c r="H24" s="37">
        <v>226</v>
      </c>
      <c r="I24" s="37">
        <v>249</v>
      </c>
      <c r="J24" s="37">
        <v>56</v>
      </c>
      <c r="K24" s="28"/>
      <c r="L24" s="38"/>
      <c r="M24" s="39"/>
      <c r="N24" s="25"/>
      <c r="O24" s="19"/>
      <c r="P24" s="19"/>
    </row>
    <row r="25" spans="2:21" s="13" customFormat="1" ht="15" customHeight="1" x14ac:dyDescent="0.2">
      <c r="B25" s="40" t="s">
        <v>2</v>
      </c>
      <c r="C25" s="41">
        <f t="shared" ref="C25:D25" si="0">SUM(C13:C24)</f>
        <v>459</v>
      </c>
      <c r="D25" s="41">
        <f t="shared" si="0"/>
        <v>3739</v>
      </c>
      <c r="E25" s="41">
        <f t="shared" ref="E25:J25" si="1">SUM(E13:E24)</f>
        <v>4119</v>
      </c>
      <c r="F25" s="41">
        <f t="shared" si="1"/>
        <v>3636</v>
      </c>
      <c r="G25" s="41">
        <f t="shared" si="1"/>
        <v>2445</v>
      </c>
      <c r="H25" s="41">
        <f t="shared" si="1"/>
        <v>1486</v>
      </c>
      <c r="I25" s="41">
        <f t="shared" si="1"/>
        <v>1832</v>
      </c>
      <c r="J25" s="41">
        <f t="shared" si="1"/>
        <v>549</v>
      </c>
      <c r="K25" s="42"/>
      <c r="L25" s="30">
        <f>SUM(L13:L24)</f>
        <v>40</v>
      </c>
      <c r="M25" s="31"/>
      <c r="N25" s="25"/>
      <c r="O25" s="26"/>
      <c r="P25" s="26"/>
    </row>
    <row r="26" spans="2:21" s="13" customFormat="1" ht="15" customHeight="1" x14ac:dyDescent="0.2">
      <c r="B26" s="43" t="s">
        <v>1</v>
      </c>
      <c r="C26" s="44">
        <f t="shared" ref="C26:G26" si="2">(C25/D25)-1</f>
        <v>-0.87723990371757155</v>
      </c>
      <c r="D26" s="44">
        <f t="shared" si="2"/>
        <v>-9.2255401796552561E-2</v>
      </c>
      <c r="E26" s="44">
        <f t="shared" si="2"/>
        <v>0.13283828382838281</v>
      </c>
      <c r="F26" s="44">
        <f t="shared" si="2"/>
        <v>0.48711656441717799</v>
      </c>
      <c r="G26" s="44">
        <f t="shared" si="2"/>
        <v>0.64535666218034993</v>
      </c>
      <c r="H26" s="44">
        <f>(H25/I25)-1</f>
        <v>-0.18886462882096067</v>
      </c>
      <c r="I26" s="44">
        <f>(I25/J25)-1</f>
        <v>2.336976320582878</v>
      </c>
      <c r="J26" s="44" t="s">
        <v>33</v>
      </c>
      <c r="K26" s="45"/>
      <c r="L26" s="46">
        <f>C25/L25</f>
        <v>11.475</v>
      </c>
      <c r="M26" s="47"/>
      <c r="N26" s="47"/>
      <c r="O26" s="48"/>
      <c r="P26" s="48"/>
      <c r="Q26" s="48"/>
      <c r="R26" s="48"/>
      <c r="S26" s="48"/>
      <c r="T26" s="48"/>
      <c r="U26" s="48"/>
    </row>
    <row r="27" spans="2:21" s="13" customFormat="1" ht="16.5" customHeight="1" x14ac:dyDescent="0.2"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48"/>
      <c r="P27" s="48"/>
      <c r="Q27" s="48"/>
      <c r="R27" s="48"/>
      <c r="S27" s="48"/>
      <c r="T27" s="48"/>
      <c r="U27" s="48"/>
    </row>
    <row r="28" spans="2:21" s="13" customFormat="1" ht="13.5" customHeight="1" x14ac:dyDescent="0.2"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48"/>
      <c r="P28" s="48"/>
      <c r="Q28" s="48"/>
      <c r="R28" s="48"/>
      <c r="S28" s="48"/>
      <c r="T28" s="48"/>
      <c r="U28" s="48"/>
    </row>
    <row r="29" spans="2:21" s="13" customFormat="1" ht="12.75" customHeight="1" x14ac:dyDescent="0.2"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48"/>
      <c r="P29" s="48"/>
      <c r="Q29" s="48"/>
      <c r="R29" s="48"/>
      <c r="S29" s="48"/>
      <c r="T29" s="48"/>
      <c r="U29" s="48"/>
    </row>
    <row r="30" spans="2:21" s="13" customFormat="1" ht="13.5" customHeight="1" x14ac:dyDescent="0.2"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198" t="s">
        <v>50</v>
      </c>
      <c r="M30" s="198"/>
      <c r="N30" s="198"/>
      <c r="O30" s="198"/>
      <c r="P30" s="49">
        <f>H46</f>
        <v>61</v>
      </c>
      <c r="Q30" s="50" t="s">
        <v>51</v>
      </c>
      <c r="R30" s="50"/>
      <c r="S30" s="49">
        <f>S53</f>
        <v>398</v>
      </c>
      <c r="T30" s="51" t="s">
        <v>52</v>
      </c>
    </row>
    <row r="31" spans="2:21" s="13" customFormat="1" ht="13.5" customHeight="1" x14ac:dyDescent="0.2">
      <c r="B31" s="52"/>
      <c r="C31" s="52"/>
      <c r="D31" s="52"/>
      <c r="E31" s="52"/>
      <c r="F31" s="52"/>
      <c r="G31" s="52"/>
      <c r="H31" s="52"/>
      <c r="I31" s="52"/>
      <c r="J31" s="52"/>
      <c r="K31" s="52"/>
      <c r="L31" s="52"/>
      <c r="M31" s="52"/>
    </row>
    <row r="32" spans="2:21" s="13" customFormat="1" ht="13.5" customHeight="1" x14ac:dyDescent="0.2">
      <c r="B32" s="52"/>
      <c r="C32" s="52"/>
      <c r="D32" s="52"/>
      <c r="E32" s="52"/>
      <c r="G32" s="53"/>
      <c r="H32" s="53"/>
      <c r="S32" s="54"/>
    </row>
    <row r="33" spans="2:21" s="13" customFormat="1" ht="9" customHeight="1" x14ac:dyDescent="0.2">
      <c r="U33" s="52"/>
    </row>
    <row r="34" spans="2:21" s="13" customFormat="1" ht="18.75" customHeight="1" x14ac:dyDescent="0.2">
      <c r="B34" s="55" t="s">
        <v>53</v>
      </c>
      <c r="C34" s="55"/>
      <c r="D34" s="56"/>
      <c r="E34" s="56"/>
      <c r="F34" s="56"/>
      <c r="G34" s="56"/>
      <c r="H34" s="56"/>
      <c r="I34" s="56"/>
      <c r="J34" s="56"/>
      <c r="K34" s="56"/>
      <c r="L34" s="57" t="s">
        <v>54</v>
      </c>
      <c r="M34" s="58"/>
    </row>
    <row r="35" spans="2:21" s="13" customFormat="1" ht="15" customHeight="1" x14ac:dyDescent="0.2">
      <c r="B35" s="20" t="s">
        <v>55</v>
      </c>
      <c r="C35" s="20"/>
      <c r="D35" s="20"/>
      <c r="E35" s="20"/>
      <c r="F35" s="20"/>
      <c r="G35" s="20"/>
      <c r="H35" s="59" t="s">
        <v>56</v>
      </c>
      <c r="I35" s="59" t="s">
        <v>12</v>
      </c>
      <c r="J35" s="60"/>
      <c r="K35" s="60"/>
      <c r="L35" s="20" t="s">
        <v>57</v>
      </c>
      <c r="M35" s="20"/>
      <c r="N35" s="20"/>
      <c r="O35" s="20"/>
      <c r="P35" s="20"/>
      <c r="Q35" s="61"/>
      <c r="R35" s="62"/>
      <c r="S35" s="20" t="s">
        <v>56</v>
      </c>
      <c r="T35" s="20" t="s">
        <v>12</v>
      </c>
    </row>
    <row r="36" spans="2:21" s="13" customFormat="1" ht="15" customHeight="1" x14ac:dyDescent="0.2">
      <c r="B36" s="27" t="s">
        <v>58</v>
      </c>
      <c r="C36" s="27"/>
      <c r="D36" s="27"/>
      <c r="E36" s="27"/>
      <c r="F36" s="27"/>
      <c r="G36" s="27"/>
      <c r="H36" s="63">
        <v>6</v>
      </c>
      <c r="I36" s="64">
        <f>H36/$H$46</f>
        <v>9.8360655737704916E-2</v>
      </c>
      <c r="J36" s="27"/>
      <c r="K36" s="27"/>
      <c r="L36" s="65" t="s">
        <v>59</v>
      </c>
      <c r="M36" s="65"/>
      <c r="N36" s="65"/>
      <c r="O36" s="65"/>
      <c r="P36" s="65"/>
      <c r="Q36" s="65"/>
      <c r="R36" s="66" t="s">
        <v>30</v>
      </c>
      <c r="S36" s="67">
        <f>SUM(S37:S41)</f>
        <v>171</v>
      </c>
      <c r="T36" s="68">
        <f t="shared" ref="T36:T41" si="3">S36/$S$53</f>
        <v>0.42964824120603012</v>
      </c>
    </row>
    <row r="37" spans="2:21" s="13" customFormat="1" ht="15" customHeight="1" x14ac:dyDescent="0.2">
      <c r="B37" s="27" t="s">
        <v>60</v>
      </c>
      <c r="C37" s="27"/>
      <c r="D37" s="27"/>
      <c r="E37" s="27"/>
      <c r="F37" s="27"/>
      <c r="G37" s="27"/>
      <c r="H37" s="63">
        <v>30</v>
      </c>
      <c r="I37" s="64">
        <f>H37/$H$46</f>
        <v>0.49180327868852458</v>
      </c>
      <c r="J37" s="27"/>
      <c r="K37" s="27"/>
      <c r="L37" s="69" t="s">
        <v>61</v>
      </c>
      <c r="M37" s="69"/>
      <c r="N37" s="69"/>
      <c r="O37" s="69"/>
      <c r="P37" s="69"/>
      <c r="Q37" s="69"/>
      <c r="S37" s="70">
        <v>78</v>
      </c>
      <c r="T37" s="71">
        <f t="shared" si="3"/>
        <v>0.19597989949748743</v>
      </c>
    </row>
    <row r="38" spans="2:21" s="13" customFormat="1" ht="15" customHeight="1" x14ac:dyDescent="0.2">
      <c r="B38" s="65" t="s">
        <v>62</v>
      </c>
      <c r="C38" s="65"/>
      <c r="D38" s="65"/>
      <c r="E38" s="65"/>
      <c r="F38" s="65"/>
      <c r="G38" s="65"/>
      <c r="H38" s="72"/>
      <c r="I38" s="73"/>
      <c r="J38" s="60"/>
      <c r="K38" s="60"/>
      <c r="L38" s="69" t="s">
        <v>63</v>
      </c>
      <c r="M38" s="27"/>
      <c r="N38" s="27"/>
      <c r="O38" s="27"/>
      <c r="P38" s="27"/>
      <c r="Q38" s="27"/>
      <c r="S38" s="70">
        <v>60</v>
      </c>
      <c r="T38" s="71">
        <f t="shared" si="3"/>
        <v>0.15075376884422109</v>
      </c>
    </row>
    <row r="39" spans="2:21" s="13" customFormat="1" ht="15" customHeight="1" x14ac:dyDescent="0.2">
      <c r="B39" s="27" t="s">
        <v>64</v>
      </c>
      <c r="C39" s="27"/>
      <c r="D39" s="27"/>
      <c r="E39" s="27"/>
      <c r="F39" s="27"/>
      <c r="G39" s="27"/>
      <c r="H39" s="63">
        <v>11</v>
      </c>
      <c r="I39" s="64">
        <f>H39/$H$46</f>
        <v>0.18032786885245902</v>
      </c>
      <c r="J39" s="27"/>
      <c r="K39" s="27"/>
      <c r="L39" s="27" t="s">
        <v>65</v>
      </c>
      <c r="M39" s="27"/>
      <c r="N39" s="27"/>
      <c r="O39" s="27"/>
      <c r="P39" s="27"/>
      <c r="Q39" s="27"/>
      <c r="S39" s="70">
        <v>32</v>
      </c>
      <c r="T39" s="71">
        <f t="shared" si="3"/>
        <v>8.0402010050251257E-2</v>
      </c>
    </row>
    <row r="40" spans="2:21" s="13" customFormat="1" ht="15" customHeight="1" x14ac:dyDescent="0.2">
      <c r="B40" s="27" t="s">
        <v>66</v>
      </c>
      <c r="C40" s="27"/>
      <c r="D40" s="27"/>
      <c r="E40" s="27"/>
      <c r="F40" s="27"/>
      <c r="G40" s="27"/>
      <c r="H40" s="63">
        <v>1</v>
      </c>
      <c r="I40" s="64">
        <f>H40/$H$46</f>
        <v>1.6393442622950821E-2</v>
      </c>
      <c r="J40" s="27"/>
      <c r="K40" s="27"/>
      <c r="L40" s="27" t="s">
        <v>67</v>
      </c>
      <c r="M40" s="27"/>
      <c r="N40" s="27"/>
      <c r="O40" s="27"/>
      <c r="P40" s="27"/>
      <c r="Q40" s="27"/>
      <c r="S40" s="70">
        <v>0</v>
      </c>
      <c r="T40" s="71">
        <f t="shared" si="3"/>
        <v>0</v>
      </c>
    </row>
    <row r="41" spans="2:21" s="13" customFormat="1" ht="15" customHeight="1" x14ac:dyDescent="0.2">
      <c r="B41" s="27" t="s">
        <v>68</v>
      </c>
      <c r="C41" s="27"/>
      <c r="D41" s="27"/>
      <c r="E41" s="27"/>
      <c r="F41" s="27"/>
      <c r="G41" s="27"/>
      <c r="H41" s="63">
        <v>0</v>
      </c>
      <c r="I41" s="64">
        <f t="shared" ref="I41:I45" si="4">H41/$H$46</f>
        <v>0</v>
      </c>
      <c r="J41" s="27"/>
      <c r="K41" s="27"/>
      <c r="L41" s="27" t="s">
        <v>4</v>
      </c>
      <c r="M41" s="27"/>
      <c r="N41" s="27"/>
      <c r="O41" s="27"/>
      <c r="P41" s="27"/>
      <c r="Q41" s="27"/>
      <c r="S41" s="70">
        <v>1</v>
      </c>
      <c r="T41" s="71">
        <f t="shared" si="3"/>
        <v>2.5125628140703518E-3</v>
      </c>
    </row>
    <row r="42" spans="2:21" s="13" customFormat="1" ht="15" customHeight="1" x14ac:dyDescent="0.2">
      <c r="B42" s="27" t="s">
        <v>69</v>
      </c>
      <c r="C42" s="27"/>
      <c r="D42" s="27"/>
      <c r="E42" s="27"/>
      <c r="F42" s="27"/>
      <c r="G42" s="27"/>
      <c r="H42" s="63">
        <v>0</v>
      </c>
      <c r="I42" s="64">
        <f t="shared" si="4"/>
        <v>0</v>
      </c>
      <c r="J42" s="27"/>
      <c r="K42" s="27"/>
    </row>
    <row r="43" spans="2:21" s="13" customFormat="1" ht="15" customHeight="1" x14ac:dyDescent="0.2">
      <c r="B43" s="27" t="s">
        <v>70</v>
      </c>
      <c r="C43" s="27"/>
      <c r="D43" s="27"/>
      <c r="E43" s="27"/>
      <c r="F43" s="27"/>
      <c r="G43" s="27"/>
      <c r="H43" s="63">
        <v>0</v>
      </c>
      <c r="I43" s="64">
        <f t="shared" si="4"/>
        <v>0</v>
      </c>
      <c r="J43" s="27"/>
      <c r="K43" s="27"/>
      <c r="L43" s="65" t="s">
        <v>71</v>
      </c>
      <c r="M43" s="65"/>
      <c r="N43" s="74"/>
      <c r="O43" s="74"/>
      <c r="P43" s="74"/>
      <c r="Q43" s="74"/>
      <c r="R43" s="66" t="s">
        <v>30</v>
      </c>
      <c r="S43" s="75">
        <f>SUM(S44:S52)</f>
        <v>227</v>
      </c>
      <c r="T43" s="76">
        <f>S43/S53</f>
        <v>0.57035175879396982</v>
      </c>
    </row>
    <row r="44" spans="2:21" s="13" customFormat="1" ht="15" customHeight="1" x14ac:dyDescent="0.2">
      <c r="B44" s="74" t="s">
        <v>72</v>
      </c>
      <c r="C44" s="74"/>
      <c r="D44" s="74"/>
      <c r="E44" s="74"/>
      <c r="F44" s="74"/>
      <c r="G44" s="74"/>
      <c r="H44" s="77">
        <v>0</v>
      </c>
      <c r="I44" s="78">
        <f t="shared" si="4"/>
        <v>0</v>
      </c>
      <c r="J44" s="27"/>
      <c r="K44" s="27"/>
      <c r="L44" s="79" t="s">
        <v>73</v>
      </c>
      <c r="M44" s="79"/>
      <c r="N44" s="79"/>
      <c r="O44" s="79"/>
      <c r="P44" s="79"/>
      <c r="Q44" s="79"/>
      <c r="R44" s="79"/>
      <c r="S44" s="80">
        <v>4</v>
      </c>
      <c r="T44" s="81">
        <f t="shared" ref="T44:T52" si="5">S44/$S$53</f>
        <v>1.0050251256281407E-2</v>
      </c>
    </row>
    <row r="45" spans="2:21" s="13" customFormat="1" ht="15" customHeight="1" thickBot="1" x14ac:dyDescent="0.25">
      <c r="B45" s="69" t="s">
        <v>26</v>
      </c>
      <c r="C45" s="69"/>
      <c r="D45" s="69"/>
      <c r="E45" s="69"/>
      <c r="F45" s="69"/>
      <c r="G45" s="69"/>
      <c r="H45" s="63">
        <v>13</v>
      </c>
      <c r="I45" s="64">
        <f t="shared" si="4"/>
        <v>0.21311475409836064</v>
      </c>
      <c r="J45" s="69"/>
      <c r="K45" s="69"/>
      <c r="L45" s="69" t="s">
        <v>74</v>
      </c>
      <c r="M45" s="69"/>
      <c r="N45" s="69"/>
      <c r="O45" s="69"/>
      <c r="P45" s="69"/>
      <c r="Q45" s="69"/>
      <c r="R45" s="69"/>
      <c r="S45" s="28">
        <v>10</v>
      </c>
      <c r="T45" s="64">
        <f t="shared" si="5"/>
        <v>2.5125628140703519E-2</v>
      </c>
    </row>
    <row r="46" spans="2:21" s="13" customFormat="1" ht="15" customHeight="1" x14ac:dyDescent="0.2">
      <c r="B46" s="192" t="s">
        <v>2</v>
      </c>
      <c r="C46" s="192"/>
      <c r="D46" s="192"/>
      <c r="E46" s="192"/>
      <c r="F46" s="192"/>
      <c r="G46" s="192"/>
      <c r="H46" s="82">
        <f>SUM(H36:H45)</f>
        <v>61</v>
      </c>
      <c r="I46" s="83">
        <f>SUM(I36:I45)</f>
        <v>1</v>
      </c>
      <c r="J46" s="84"/>
      <c r="K46" s="84"/>
      <c r="L46" s="69" t="s">
        <v>75</v>
      </c>
      <c r="M46" s="69"/>
      <c r="N46" s="69"/>
      <c r="O46" s="69"/>
      <c r="P46" s="69"/>
      <c r="Q46" s="69"/>
      <c r="R46" s="69"/>
      <c r="S46" s="28">
        <v>90</v>
      </c>
      <c r="T46" s="64">
        <f t="shared" si="5"/>
        <v>0.22613065326633167</v>
      </c>
    </row>
    <row r="47" spans="2:21" s="13" customFormat="1" ht="15" customHeight="1" x14ac:dyDescent="0.2">
      <c r="L47" s="27" t="s">
        <v>76</v>
      </c>
      <c r="M47" s="27"/>
      <c r="N47" s="27"/>
      <c r="O47" s="27"/>
      <c r="P47" s="27"/>
      <c r="Q47" s="27"/>
      <c r="R47" s="27"/>
      <c r="S47" s="28">
        <v>7</v>
      </c>
      <c r="T47" s="64">
        <f t="shared" si="5"/>
        <v>1.7587939698492462E-2</v>
      </c>
    </row>
    <row r="48" spans="2:21" s="13" customFormat="1" ht="15" customHeight="1" x14ac:dyDescent="0.2">
      <c r="B48" s="85"/>
      <c r="C48" s="85"/>
      <c r="D48" s="85"/>
      <c r="E48" s="85"/>
      <c r="G48" s="86"/>
      <c r="H48" s="86"/>
      <c r="I48" s="86"/>
      <c r="J48" s="86"/>
      <c r="K48" s="86"/>
      <c r="L48" s="27" t="s">
        <v>77</v>
      </c>
      <c r="M48" s="27"/>
      <c r="N48" s="27"/>
      <c r="O48" s="27"/>
      <c r="P48" s="27"/>
      <c r="Q48" s="27"/>
      <c r="R48" s="27"/>
      <c r="S48" s="28">
        <v>31</v>
      </c>
      <c r="T48" s="64">
        <f t="shared" si="5"/>
        <v>7.7889447236180909E-2</v>
      </c>
    </row>
    <row r="49" spans="1:21" s="13" customFormat="1" ht="15" customHeight="1" x14ac:dyDescent="0.2"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27" t="s">
        <v>78</v>
      </c>
      <c r="M49" s="27"/>
      <c r="N49" s="27"/>
      <c r="O49" s="27"/>
      <c r="P49" s="27"/>
      <c r="Q49" s="27"/>
      <c r="R49" s="27"/>
      <c r="S49" s="28">
        <v>2</v>
      </c>
      <c r="T49" s="64">
        <f t="shared" si="5"/>
        <v>5.0251256281407036E-3</v>
      </c>
    </row>
    <row r="50" spans="1:21" s="13" customFormat="1" ht="15" customHeight="1" x14ac:dyDescent="0.2">
      <c r="B50" s="85"/>
      <c r="C50" s="85"/>
      <c r="D50" s="85"/>
      <c r="E50" s="85"/>
      <c r="F50" s="85"/>
      <c r="G50" s="85"/>
      <c r="H50" s="85"/>
      <c r="I50" s="85"/>
      <c r="J50" s="85"/>
      <c r="K50" s="85"/>
      <c r="L50" s="27" t="s">
        <v>79</v>
      </c>
      <c r="M50" s="27"/>
      <c r="N50" s="27"/>
      <c r="O50" s="27"/>
      <c r="P50" s="27"/>
      <c r="Q50" s="27"/>
      <c r="R50" s="27"/>
      <c r="S50" s="28">
        <v>4</v>
      </c>
      <c r="T50" s="64">
        <f t="shared" si="5"/>
        <v>1.0050251256281407E-2</v>
      </c>
    </row>
    <row r="51" spans="1:21" s="13" customFormat="1" ht="15" customHeight="1" x14ac:dyDescent="0.2">
      <c r="B51" s="85"/>
      <c r="C51" s="85"/>
      <c r="D51" s="85"/>
      <c r="E51" s="85"/>
      <c r="F51" s="85"/>
      <c r="G51" s="85"/>
      <c r="H51" s="85"/>
      <c r="I51" s="85"/>
      <c r="J51" s="85"/>
      <c r="K51" s="85"/>
      <c r="L51" s="27" t="s">
        <v>80</v>
      </c>
      <c r="M51" s="27"/>
      <c r="N51" s="27"/>
      <c r="O51" s="27"/>
      <c r="P51" s="27"/>
      <c r="Q51" s="27"/>
      <c r="R51" s="27"/>
      <c r="S51" s="28">
        <v>58</v>
      </c>
      <c r="T51" s="64">
        <f t="shared" si="5"/>
        <v>0.14572864321608039</v>
      </c>
    </row>
    <row r="52" spans="1:21" s="13" customFormat="1" ht="15" customHeight="1" thickBot="1" x14ac:dyDescent="0.25">
      <c r="B52" s="85"/>
      <c r="C52" s="85"/>
      <c r="D52" s="85"/>
      <c r="E52" s="85"/>
      <c r="F52" s="85"/>
      <c r="G52" s="85"/>
      <c r="H52" s="85"/>
      <c r="I52" s="85"/>
      <c r="J52" s="85"/>
      <c r="K52" s="85"/>
      <c r="L52" s="27" t="s">
        <v>26</v>
      </c>
      <c r="M52" s="27"/>
      <c r="N52" s="27"/>
      <c r="O52" s="27"/>
      <c r="P52" s="27"/>
      <c r="Q52" s="27"/>
      <c r="R52" s="27"/>
      <c r="S52" s="28">
        <v>21</v>
      </c>
      <c r="T52" s="64">
        <f t="shared" si="5"/>
        <v>5.2763819095477386E-2</v>
      </c>
    </row>
    <row r="53" spans="1:21" s="13" customFormat="1" ht="15" customHeight="1" x14ac:dyDescent="0.2">
      <c r="B53" s="85"/>
      <c r="C53" s="85"/>
      <c r="D53" s="85"/>
      <c r="E53" s="85"/>
      <c r="F53" s="85"/>
      <c r="L53" s="192" t="s">
        <v>2</v>
      </c>
      <c r="M53" s="192"/>
      <c r="N53" s="192"/>
      <c r="O53" s="192"/>
      <c r="P53" s="192"/>
      <c r="Q53" s="192"/>
      <c r="R53" s="192"/>
      <c r="S53" s="41">
        <f>S36+S43</f>
        <v>398</v>
      </c>
      <c r="T53" s="83">
        <v>1</v>
      </c>
    </row>
    <row r="54" spans="1:21" s="13" customFormat="1" ht="4.5" customHeight="1" x14ac:dyDescent="0.2">
      <c r="B54" s="85"/>
      <c r="C54" s="85"/>
      <c r="D54" s="85"/>
      <c r="E54" s="85"/>
      <c r="F54" s="85"/>
      <c r="G54" s="85"/>
      <c r="H54" s="85"/>
      <c r="I54" s="85"/>
      <c r="J54" s="85"/>
      <c r="K54" s="85"/>
      <c r="L54" s="19"/>
      <c r="M54" s="19"/>
      <c r="N54" s="19"/>
      <c r="O54" s="19"/>
      <c r="P54" s="19"/>
      <c r="Q54" s="19"/>
      <c r="R54" s="19"/>
      <c r="S54" s="87"/>
      <c r="T54" s="87"/>
    </row>
    <row r="55" spans="1:21" s="13" customFormat="1" ht="16.5" customHeight="1" x14ac:dyDescent="0.2">
      <c r="A55" s="88"/>
      <c r="B55" s="88"/>
      <c r="C55" s="88"/>
      <c r="D55" s="88"/>
      <c r="E55" s="88"/>
      <c r="F55" s="88"/>
      <c r="G55" s="88"/>
      <c r="H55" s="88"/>
      <c r="I55" s="88"/>
      <c r="J55" s="88"/>
      <c r="K55" s="88"/>
    </row>
    <row r="56" spans="1:21" s="13" customFormat="1" ht="4.5" customHeight="1" x14ac:dyDescent="0.2">
      <c r="B56" s="89"/>
      <c r="C56" s="89"/>
      <c r="D56" s="19"/>
      <c r="E56" s="19"/>
      <c r="F56" s="19"/>
      <c r="G56" s="19"/>
      <c r="H56" s="19"/>
      <c r="I56" s="19"/>
      <c r="J56" s="19"/>
      <c r="K56" s="19"/>
      <c r="L56" s="19"/>
      <c r="M56" s="19"/>
      <c r="N56" s="19"/>
      <c r="O56" s="19"/>
      <c r="P56" s="19"/>
      <c r="Q56" s="19"/>
      <c r="R56" s="85"/>
      <c r="S56" s="85"/>
      <c r="T56" s="85"/>
      <c r="U56" s="85"/>
    </row>
    <row r="57" spans="1:21" s="13" customFormat="1" ht="18.75" customHeight="1" x14ac:dyDescent="0.2">
      <c r="B57" s="55" t="s">
        <v>81</v>
      </c>
      <c r="C57" s="14"/>
      <c r="D57" s="18"/>
      <c r="E57" s="18"/>
      <c r="F57" s="18"/>
      <c r="G57" s="18"/>
      <c r="H57" s="18"/>
      <c r="I57" s="18"/>
      <c r="L57" s="194"/>
      <c r="M57" s="194"/>
      <c r="N57" s="194"/>
      <c r="O57" s="194"/>
      <c r="P57" s="194"/>
      <c r="Q57" s="194"/>
    </row>
    <row r="58" spans="1:21" s="13" customFormat="1" ht="15" customHeight="1" x14ac:dyDescent="0.2">
      <c r="B58" s="185" t="s">
        <v>82</v>
      </c>
      <c r="C58" s="185"/>
      <c r="D58" s="185"/>
      <c r="E58" s="21" t="s">
        <v>31</v>
      </c>
      <c r="F58" s="21" t="s">
        <v>32</v>
      </c>
      <c r="G58" s="21" t="s">
        <v>83</v>
      </c>
      <c r="H58" s="21" t="s">
        <v>2</v>
      </c>
      <c r="I58" s="90" t="s">
        <v>12</v>
      </c>
      <c r="P58" s="85"/>
      <c r="Q58" s="85"/>
      <c r="R58" s="55"/>
    </row>
    <row r="59" spans="1:21" s="13" customFormat="1" ht="15" customHeight="1" x14ac:dyDescent="0.2">
      <c r="B59" s="190" t="s">
        <v>84</v>
      </c>
      <c r="C59" s="190"/>
      <c r="D59" s="190"/>
      <c r="E59" s="28">
        <v>2</v>
      </c>
      <c r="F59" s="28" t="s">
        <v>33</v>
      </c>
      <c r="G59" s="28" t="s">
        <v>33</v>
      </c>
      <c r="H59" s="28">
        <f t="shared" ref="H59:H64" si="6">SUM(E59:G59)</f>
        <v>2</v>
      </c>
      <c r="I59" s="91">
        <f t="shared" ref="I59:I64" si="7">H59/$H$65</f>
        <v>4.3572984749455342E-3</v>
      </c>
      <c r="P59" s="92"/>
    </row>
    <row r="60" spans="1:21" s="13" customFormat="1" ht="15" customHeight="1" x14ac:dyDescent="0.2">
      <c r="B60" s="190" t="s">
        <v>85</v>
      </c>
      <c r="C60" s="190"/>
      <c r="D60" s="190"/>
      <c r="E60" s="28">
        <v>35</v>
      </c>
      <c r="F60" s="28">
        <v>3</v>
      </c>
      <c r="G60" s="28" t="s">
        <v>33</v>
      </c>
      <c r="H60" s="28">
        <f t="shared" si="6"/>
        <v>38</v>
      </c>
      <c r="I60" s="91">
        <f t="shared" si="7"/>
        <v>8.2788671023965144E-2</v>
      </c>
      <c r="P60" s="93"/>
      <c r="Q60" s="93"/>
      <c r="R60" s="94"/>
      <c r="S60" s="94"/>
      <c r="T60" s="95"/>
      <c r="U60" s="96"/>
    </row>
    <row r="61" spans="1:21" s="13" customFormat="1" ht="15" customHeight="1" x14ac:dyDescent="0.2">
      <c r="B61" s="190" t="s">
        <v>86</v>
      </c>
      <c r="C61" s="190"/>
      <c r="D61" s="190"/>
      <c r="E61" s="28">
        <v>83</v>
      </c>
      <c r="F61" s="28">
        <v>13</v>
      </c>
      <c r="G61" s="28" t="s">
        <v>33</v>
      </c>
      <c r="H61" s="28">
        <f t="shared" si="6"/>
        <v>96</v>
      </c>
      <c r="I61" s="91">
        <f t="shared" si="7"/>
        <v>0.20915032679738563</v>
      </c>
      <c r="P61" s="93"/>
      <c r="Q61" s="93"/>
      <c r="R61" s="94"/>
      <c r="S61" s="94"/>
      <c r="T61" s="95"/>
    </row>
    <row r="62" spans="1:21" s="13" customFormat="1" ht="15" customHeight="1" x14ac:dyDescent="0.2">
      <c r="B62" s="190" t="s">
        <v>87</v>
      </c>
      <c r="C62" s="190"/>
      <c r="D62" s="190"/>
      <c r="E62" s="28">
        <v>141</v>
      </c>
      <c r="F62" s="28">
        <v>35</v>
      </c>
      <c r="G62" s="28" t="s">
        <v>33</v>
      </c>
      <c r="H62" s="28">
        <f t="shared" si="6"/>
        <v>176</v>
      </c>
      <c r="I62" s="91">
        <f t="shared" si="7"/>
        <v>0.38344226579520696</v>
      </c>
    </row>
    <row r="63" spans="1:21" s="13" customFormat="1" ht="15" customHeight="1" x14ac:dyDescent="0.2">
      <c r="B63" s="190" t="s">
        <v>88</v>
      </c>
      <c r="C63" s="190"/>
      <c r="D63" s="190"/>
      <c r="E63" s="28">
        <v>20</v>
      </c>
      <c r="F63" s="28">
        <v>4</v>
      </c>
      <c r="G63" s="28" t="s">
        <v>33</v>
      </c>
      <c r="H63" s="28">
        <f t="shared" si="6"/>
        <v>24</v>
      </c>
      <c r="I63" s="91">
        <f t="shared" si="7"/>
        <v>5.2287581699346407E-2</v>
      </c>
      <c r="Q63" s="191"/>
      <c r="R63" s="191"/>
      <c r="S63" s="38"/>
      <c r="T63" s="38"/>
    </row>
    <row r="64" spans="1:21" s="13" customFormat="1" ht="15" customHeight="1" thickBot="1" x14ac:dyDescent="0.25">
      <c r="B64" s="190" t="s">
        <v>89</v>
      </c>
      <c r="C64" s="190"/>
      <c r="D64" s="190"/>
      <c r="E64" s="28">
        <v>100</v>
      </c>
      <c r="F64" s="28">
        <v>23</v>
      </c>
      <c r="G64" s="28" t="s">
        <v>33</v>
      </c>
      <c r="H64" s="28">
        <f t="shared" si="6"/>
        <v>123</v>
      </c>
      <c r="I64" s="91">
        <f t="shared" si="7"/>
        <v>0.26797385620915032</v>
      </c>
      <c r="P64" s="97"/>
      <c r="Q64" s="98"/>
      <c r="R64" s="98"/>
      <c r="S64" s="98"/>
      <c r="T64" s="99"/>
    </row>
    <row r="65" spans="2:21" s="13" customFormat="1" ht="15" customHeight="1" x14ac:dyDescent="0.2">
      <c r="B65" s="192" t="s">
        <v>2</v>
      </c>
      <c r="C65" s="192"/>
      <c r="D65" s="192"/>
      <c r="E65" s="41">
        <f>SUM(E59:E64)</f>
        <v>381</v>
      </c>
      <c r="F65" s="41">
        <f>SUM(F59:F64)</f>
        <v>78</v>
      </c>
      <c r="G65" s="41">
        <f>SUM(G59:G64)</f>
        <v>0</v>
      </c>
      <c r="H65" s="41">
        <f>SUM(H59:H64)</f>
        <v>459</v>
      </c>
      <c r="I65" s="100">
        <f>SUM(I59:I64)</f>
        <v>1</v>
      </c>
      <c r="P65" s="97"/>
      <c r="Q65" s="98"/>
      <c r="R65" s="98"/>
      <c r="S65" s="98"/>
      <c r="T65" s="99"/>
    </row>
    <row r="66" spans="2:21" s="13" customFormat="1" ht="15" customHeight="1" x14ac:dyDescent="0.2">
      <c r="B66" s="193" t="s">
        <v>90</v>
      </c>
      <c r="C66" s="193"/>
      <c r="D66" s="193"/>
      <c r="E66" s="101">
        <f>E65/$H$65</f>
        <v>0.83006535947712423</v>
      </c>
      <c r="F66" s="101">
        <f>F65/$H$65</f>
        <v>0.16993464052287582</v>
      </c>
      <c r="G66" s="101">
        <f>G65/$H$65</f>
        <v>0</v>
      </c>
      <c r="H66" s="101">
        <f>SUM(E66:G66)</f>
        <v>1</v>
      </c>
      <c r="I66" s="101"/>
      <c r="P66" s="97"/>
      <c r="Q66" s="98"/>
      <c r="R66" s="98"/>
      <c r="S66" s="98"/>
      <c r="T66" s="99"/>
    </row>
    <row r="67" spans="2:21" s="13" customFormat="1" ht="6" customHeight="1" x14ac:dyDescent="0.2">
      <c r="Q67" s="102"/>
      <c r="R67" s="98"/>
      <c r="S67" s="98"/>
      <c r="T67" s="99"/>
    </row>
    <row r="68" spans="2:21" s="13" customFormat="1" ht="15.75" customHeight="1" x14ac:dyDescent="0.2">
      <c r="B68" s="57" t="s">
        <v>91</v>
      </c>
      <c r="C68" s="57"/>
      <c r="D68" s="56"/>
      <c r="E68" s="56"/>
      <c r="F68" s="56"/>
      <c r="G68" s="56"/>
      <c r="H68" s="56"/>
      <c r="Q68" s="102"/>
      <c r="R68" s="98"/>
      <c r="S68" s="98"/>
      <c r="T68" s="99"/>
    </row>
    <row r="69" spans="2:21" s="13" customFormat="1" ht="12" customHeight="1" x14ac:dyDescent="0.2">
      <c r="B69" s="20" t="s">
        <v>92</v>
      </c>
      <c r="C69" s="20"/>
      <c r="D69" s="20"/>
      <c r="E69" s="20"/>
      <c r="F69" s="59" t="s">
        <v>56</v>
      </c>
      <c r="G69" s="59" t="s">
        <v>12</v>
      </c>
      <c r="I69" s="57" t="s">
        <v>93</v>
      </c>
      <c r="J69" s="55"/>
      <c r="K69" s="55"/>
      <c r="L69" s="56"/>
      <c r="M69" s="56"/>
      <c r="N69" s="56"/>
      <c r="O69" s="56"/>
      <c r="P69" s="56"/>
    </row>
    <row r="70" spans="2:21" s="13" customFormat="1" ht="12.75" customHeight="1" x14ac:dyDescent="0.2">
      <c r="B70" s="27" t="s">
        <v>94</v>
      </c>
      <c r="C70" s="27"/>
      <c r="D70" s="27"/>
      <c r="E70" s="27"/>
      <c r="F70" s="63">
        <v>8</v>
      </c>
      <c r="G70" s="64">
        <f t="shared" ref="G70:G84" si="8">F70/$F$85</f>
        <v>1.7429193899782137E-2</v>
      </c>
      <c r="I70" s="20" t="s">
        <v>95</v>
      </c>
      <c r="J70" s="20"/>
      <c r="K70" s="20"/>
      <c r="L70" s="20"/>
      <c r="M70" s="20"/>
      <c r="N70" s="59" t="s">
        <v>56</v>
      </c>
      <c r="O70" s="20"/>
      <c r="P70" s="59" t="s">
        <v>12</v>
      </c>
      <c r="S70" s="103"/>
      <c r="T70" s="103"/>
      <c r="U70" s="103"/>
    </row>
    <row r="71" spans="2:21" s="13" customFormat="1" ht="12.75" customHeight="1" x14ac:dyDescent="0.2">
      <c r="B71" s="27" t="s">
        <v>96</v>
      </c>
      <c r="C71" s="27"/>
      <c r="D71" s="27"/>
      <c r="E71" s="27"/>
      <c r="F71" s="63">
        <v>2</v>
      </c>
      <c r="G71" s="64">
        <f t="shared" si="8"/>
        <v>4.3572984749455342E-3</v>
      </c>
      <c r="I71" s="27" t="s">
        <v>97</v>
      </c>
      <c r="J71" s="27"/>
      <c r="K71" s="27"/>
      <c r="L71" s="27"/>
      <c r="M71" s="27"/>
      <c r="N71" s="63">
        <v>30</v>
      </c>
      <c r="O71" s="104"/>
      <c r="P71" s="64">
        <f t="shared" ref="P71:P76" si="9">N71/$N$76</f>
        <v>6.535947712418301E-2</v>
      </c>
    </row>
    <row r="72" spans="2:21" s="13" customFormat="1" ht="12.75" customHeight="1" x14ac:dyDescent="0.2">
      <c r="B72" s="27" t="s">
        <v>98</v>
      </c>
      <c r="C72" s="27"/>
      <c r="D72" s="27"/>
      <c r="E72" s="27"/>
      <c r="F72" s="63">
        <v>32</v>
      </c>
      <c r="G72" s="64">
        <f t="shared" si="8"/>
        <v>6.9716775599128547E-2</v>
      </c>
      <c r="I72" s="27" t="s">
        <v>99</v>
      </c>
      <c r="J72" s="27"/>
      <c r="K72" s="27"/>
      <c r="L72" s="27"/>
      <c r="M72" s="27"/>
      <c r="N72" s="63">
        <v>0</v>
      </c>
      <c r="O72" s="104"/>
      <c r="P72" s="64">
        <f t="shared" si="9"/>
        <v>0</v>
      </c>
    </row>
    <row r="73" spans="2:21" s="13" customFormat="1" ht="12.75" customHeight="1" x14ac:dyDescent="0.2">
      <c r="B73" s="27" t="s">
        <v>100</v>
      </c>
      <c r="C73" s="27"/>
      <c r="D73" s="27"/>
      <c r="E73" s="27"/>
      <c r="F73" s="63">
        <v>5</v>
      </c>
      <c r="G73" s="64">
        <f t="shared" si="8"/>
        <v>1.0893246187363835E-2</v>
      </c>
      <c r="I73" s="27" t="s">
        <v>101</v>
      </c>
      <c r="J73" s="27"/>
      <c r="K73" s="27"/>
      <c r="L73" s="27"/>
      <c r="M73" s="27"/>
      <c r="N73" s="63">
        <v>131</v>
      </c>
      <c r="O73" s="104"/>
      <c r="P73" s="64">
        <f t="shared" si="9"/>
        <v>0.28540305010893247</v>
      </c>
    </row>
    <row r="74" spans="2:21" s="13" customFormat="1" ht="12.75" customHeight="1" x14ac:dyDescent="0.2">
      <c r="B74" s="27" t="s">
        <v>102</v>
      </c>
      <c r="C74" s="27"/>
      <c r="D74" s="27"/>
      <c r="E74" s="105"/>
      <c r="F74" s="63">
        <v>79</v>
      </c>
      <c r="G74" s="64">
        <f t="shared" si="8"/>
        <v>0.17211328976034859</v>
      </c>
      <c r="I74" s="27" t="s">
        <v>103</v>
      </c>
      <c r="J74" s="27"/>
      <c r="K74" s="27"/>
      <c r="L74" s="27"/>
      <c r="M74" s="27"/>
      <c r="N74" s="63">
        <v>148</v>
      </c>
      <c r="O74" s="104"/>
      <c r="P74" s="64">
        <f t="shared" si="9"/>
        <v>0.3224400871459695</v>
      </c>
    </row>
    <row r="75" spans="2:21" s="13" customFormat="1" ht="12.75" customHeight="1" thickBot="1" x14ac:dyDescent="0.25">
      <c r="B75" s="27" t="s">
        <v>104</v>
      </c>
      <c r="C75" s="27"/>
      <c r="D75" s="27"/>
      <c r="E75" s="27"/>
      <c r="F75" s="63">
        <v>0</v>
      </c>
      <c r="G75" s="64">
        <f t="shared" si="8"/>
        <v>0</v>
      </c>
      <c r="I75" s="27" t="s">
        <v>105</v>
      </c>
      <c r="J75" s="27"/>
      <c r="K75" s="27"/>
      <c r="L75" s="27"/>
      <c r="M75" s="27"/>
      <c r="N75" s="63">
        <v>150</v>
      </c>
      <c r="O75" s="104"/>
      <c r="P75" s="64">
        <f t="shared" si="9"/>
        <v>0.32679738562091504</v>
      </c>
    </row>
    <row r="76" spans="2:21" s="13" customFormat="1" ht="12.75" customHeight="1" x14ac:dyDescent="0.2">
      <c r="B76" s="27" t="s">
        <v>106</v>
      </c>
      <c r="C76" s="27"/>
      <c r="D76" s="27"/>
      <c r="E76" s="27"/>
      <c r="F76" s="63">
        <v>5</v>
      </c>
      <c r="G76" s="64">
        <f t="shared" si="8"/>
        <v>1.0893246187363835E-2</v>
      </c>
      <c r="I76" s="40" t="s">
        <v>2</v>
      </c>
      <c r="J76" s="40"/>
      <c r="K76" s="40"/>
      <c r="L76" s="40"/>
      <c r="M76" s="40"/>
      <c r="N76" s="82">
        <f>SUM(N71:N75)</f>
        <v>459</v>
      </c>
      <c r="O76" s="40"/>
      <c r="P76" s="106">
        <f t="shared" si="9"/>
        <v>1</v>
      </c>
    </row>
    <row r="77" spans="2:21" s="13" customFormat="1" ht="12.75" customHeight="1" x14ac:dyDescent="0.2">
      <c r="B77" s="27" t="s">
        <v>107</v>
      </c>
      <c r="C77" s="27"/>
      <c r="D77" s="27"/>
      <c r="E77" s="27"/>
      <c r="F77" s="63">
        <v>19</v>
      </c>
      <c r="G77" s="64">
        <f t="shared" si="8"/>
        <v>4.1394335511982572E-2</v>
      </c>
      <c r="I77" s="107" t="s">
        <v>108</v>
      </c>
    </row>
    <row r="78" spans="2:21" s="13" customFormat="1" ht="12.75" customHeight="1" x14ac:dyDescent="0.2">
      <c r="B78" s="27" t="s">
        <v>109</v>
      </c>
      <c r="C78" s="27"/>
      <c r="D78" s="27"/>
      <c r="E78" s="27"/>
      <c r="F78" s="63">
        <v>110</v>
      </c>
      <c r="G78" s="64">
        <f t="shared" si="8"/>
        <v>0.23965141612200436</v>
      </c>
      <c r="I78" s="107" t="s">
        <v>110</v>
      </c>
      <c r="J78" s="108"/>
      <c r="K78" s="108"/>
      <c r="L78" s="108"/>
      <c r="M78" s="108"/>
      <c r="N78" s="108"/>
      <c r="O78" s="19"/>
      <c r="P78" s="27"/>
      <c r="Q78" s="27"/>
      <c r="R78" s="27"/>
      <c r="S78" s="27"/>
      <c r="T78" s="27"/>
      <c r="U78" s="104"/>
    </row>
    <row r="79" spans="2:21" s="13" customFormat="1" ht="12.75" customHeight="1" x14ac:dyDescent="0.2">
      <c r="B79" s="27" t="s">
        <v>111</v>
      </c>
      <c r="C79" s="27"/>
      <c r="D79" s="27"/>
      <c r="E79" s="27"/>
      <c r="F79" s="63">
        <v>8</v>
      </c>
      <c r="G79" s="64">
        <f t="shared" si="8"/>
        <v>1.7429193899782137E-2</v>
      </c>
      <c r="I79" s="109"/>
      <c r="J79" s="109"/>
      <c r="K79" s="109"/>
      <c r="L79" s="109"/>
      <c r="M79" s="109"/>
      <c r="N79" s="109"/>
    </row>
    <row r="80" spans="2:21" s="13" customFormat="1" ht="12.75" customHeight="1" x14ac:dyDescent="0.2">
      <c r="B80" s="27" t="s">
        <v>112</v>
      </c>
      <c r="C80" s="27"/>
      <c r="D80" s="27"/>
      <c r="E80" s="27"/>
      <c r="F80" s="63">
        <v>5</v>
      </c>
      <c r="G80" s="64">
        <f t="shared" si="8"/>
        <v>1.0893246187363835E-2</v>
      </c>
      <c r="I80" s="109"/>
      <c r="J80" s="109"/>
      <c r="K80" s="109"/>
      <c r="L80" s="109"/>
      <c r="M80" s="109"/>
      <c r="N80" s="109"/>
      <c r="P80" s="27"/>
      <c r="Q80" s="27"/>
      <c r="R80" s="27"/>
      <c r="S80" s="27"/>
      <c r="T80" s="27"/>
      <c r="U80" s="104"/>
    </row>
    <row r="81" spans="2:21" s="13" customFormat="1" ht="12.75" customHeight="1" x14ac:dyDescent="0.2">
      <c r="B81" s="27" t="s">
        <v>113</v>
      </c>
      <c r="C81" s="27"/>
      <c r="D81" s="27"/>
      <c r="E81" s="27"/>
      <c r="F81" s="63">
        <v>2</v>
      </c>
      <c r="G81" s="64">
        <f t="shared" si="8"/>
        <v>4.3572984749455342E-3</v>
      </c>
      <c r="I81" s="109"/>
      <c r="J81" s="109"/>
      <c r="K81" s="109"/>
      <c r="L81" s="109"/>
      <c r="M81" s="109"/>
      <c r="N81" s="109"/>
      <c r="P81" s="27"/>
      <c r="Q81" s="27"/>
      <c r="R81" s="27"/>
      <c r="S81" s="27"/>
      <c r="T81" s="27"/>
      <c r="U81" s="104"/>
    </row>
    <row r="82" spans="2:21" s="13" customFormat="1" ht="12.75" customHeight="1" x14ac:dyDescent="0.2">
      <c r="B82" s="69" t="s">
        <v>114</v>
      </c>
      <c r="C82" s="69"/>
      <c r="D82" s="69"/>
      <c r="E82" s="69"/>
      <c r="F82" s="63">
        <v>27</v>
      </c>
      <c r="G82" s="64">
        <f t="shared" si="8"/>
        <v>5.8823529411764705E-2</v>
      </c>
      <c r="I82" s="109"/>
      <c r="J82" s="109"/>
      <c r="K82" s="109"/>
      <c r="L82" s="109"/>
      <c r="M82" s="109"/>
      <c r="N82" s="109"/>
      <c r="P82" s="69"/>
      <c r="Q82" s="69"/>
      <c r="R82" s="69"/>
      <c r="S82" s="69"/>
      <c r="T82" s="69"/>
      <c r="U82" s="104"/>
    </row>
    <row r="83" spans="2:21" s="13" customFormat="1" ht="12.75" customHeight="1" x14ac:dyDescent="0.2">
      <c r="B83" s="27" t="s">
        <v>26</v>
      </c>
      <c r="C83" s="27"/>
      <c r="D83" s="27"/>
      <c r="E83" s="27"/>
      <c r="F83" s="63">
        <v>1</v>
      </c>
      <c r="G83" s="64">
        <f t="shared" si="8"/>
        <v>2.1786492374727671E-3</v>
      </c>
      <c r="I83" s="109"/>
      <c r="J83" s="109"/>
      <c r="K83" s="109"/>
      <c r="L83" s="109"/>
      <c r="M83" s="109"/>
      <c r="N83" s="109"/>
      <c r="P83" s="27"/>
      <c r="Q83" s="27"/>
      <c r="R83" s="27"/>
      <c r="S83" s="27"/>
      <c r="T83" s="27"/>
      <c r="U83" s="104"/>
    </row>
    <row r="84" spans="2:21" s="13" customFormat="1" ht="12.75" customHeight="1" thickBot="1" x14ac:dyDescent="0.25">
      <c r="B84" s="27" t="s">
        <v>89</v>
      </c>
      <c r="C84" s="27"/>
      <c r="D84" s="27"/>
      <c r="E84" s="27"/>
      <c r="F84" s="63">
        <v>156</v>
      </c>
      <c r="G84" s="64">
        <f t="shared" si="8"/>
        <v>0.33986928104575165</v>
      </c>
      <c r="I84" s="109"/>
      <c r="J84" s="109"/>
      <c r="K84" s="109"/>
      <c r="L84" s="109"/>
      <c r="M84" s="109"/>
      <c r="N84" s="109"/>
      <c r="P84" s="27"/>
      <c r="Q84" s="27"/>
      <c r="R84" s="27"/>
      <c r="S84" s="27"/>
      <c r="T84" s="27"/>
      <c r="U84" s="104"/>
    </row>
    <row r="85" spans="2:21" s="13" customFormat="1" ht="12.75" customHeight="1" x14ac:dyDescent="0.2">
      <c r="B85" s="110" t="s">
        <v>2</v>
      </c>
      <c r="C85" s="110"/>
      <c r="D85" s="110"/>
      <c r="E85" s="110"/>
      <c r="F85" s="82">
        <f>SUM(F70:F84)</f>
        <v>459</v>
      </c>
      <c r="G85" s="106">
        <f>SUM(G71:G84)</f>
        <v>0.98257080610021796</v>
      </c>
      <c r="I85" s="27"/>
      <c r="J85" s="27"/>
      <c r="K85" s="27"/>
      <c r="P85" s="27"/>
      <c r="Q85" s="27"/>
      <c r="R85" s="27"/>
      <c r="S85" s="27"/>
      <c r="T85" s="27"/>
      <c r="U85" s="104"/>
    </row>
    <row r="86" spans="2:21" s="13" customFormat="1" ht="4.5" customHeight="1" x14ac:dyDescent="0.2">
      <c r="I86" s="27"/>
      <c r="J86" s="27"/>
      <c r="K86" s="27"/>
      <c r="P86" s="190"/>
      <c r="Q86" s="190"/>
      <c r="R86" s="190"/>
      <c r="S86" s="190"/>
      <c r="T86" s="190"/>
      <c r="U86" s="104"/>
    </row>
    <row r="87" spans="2:21" s="13" customFormat="1" ht="6" customHeight="1" thickBot="1" x14ac:dyDescent="0.25">
      <c r="I87" s="27"/>
      <c r="J87" s="27"/>
      <c r="K87" s="27"/>
      <c r="P87" s="69"/>
      <c r="Q87" s="69"/>
      <c r="R87" s="69"/>
      <c r="S87" s="69"/>
      <c r="T87" s="69"/>
      <c r="U87" s="104"/>
    </row>
    <row r="88" spans="2:21" s="13" customFormat="1" ht="18.75" customHeight="1" x14ac:dyDescent="0.2">
      <c r="B88" s="111" t="s">
        <v>115</v>
      </c>
      <c r="C88" s="112"/>
      <c r="D88" s="112"/>
      <c r="E88" s="112"/>
      <c r="F88" s="112"/>
      <c r="G88" s="112"/>
      <c r="H88" s="112"/>
      <c r="I88" s="112"/>
      <c r="J88" s="112"/>
      <c r="K88" s="113"/>
      <c r="L88" s="114"/>
      <c r="M88" s="115"/>
      <c r="N88" s="19"/>
    </row>
    <row r="89" spans="2:21" s="13" customFormat="1" ht="15" customHeight="1" x14ac:dyDescent="0.2">
      <c r="B89" s="116" t="s">
        <v>5</v>
      </c>
      <c r="C89" s="20"/>
      <c r="D89" s="21" t="s">
        <v>56</v>
      </c>
      <c r="E89" s="21" t="s">
        <v>12</v>
      </c>
      <c r="G89" s="20" t="s">
        <v>116</v>
      </c>
      <c r="H89" s="20"/>
      <c r="I89" s="117" t="s">
        <v>56</v>
      </c>
      <c r="J89" s="59" t="s">
        <v>12</v>
      </c>
      <c r="K89" s="118"/>
      <c r="M89" s="19"/>
      <c r="N89" s="19"/>
    </row>
    <row r="90" spans="2:21" s="13" customFormat="1" ht="15" customHeight="1" x14ac:dyDescent="0.2">
      <c r="B90" s="119" t="s">
        <v>25</v>
      </c>
      <c r="C90" s="27"/>
      <c r="D90" s="63">
        <v>0</v>
      </c>
      <c r="E90" s="64">
        <f t="shared" ref="E90:E115" si="10">D90/$D$116</f>
        <v>0</v>
      </c>
      <c r="G90" s="69" t="s">
        <v>117</v>
      </c>
      <c r="H90" s="69"/>
      <c r="I90" s="120">
        <v>1</v>
      </c>
      <c r="J90" s="64">
        <f t="shared" ref="J90:J101" si="11">I90/$I$102</f>
        <v>0.25</v>
      </c>
      <c r="K90" s="121"/>
      <c r="M90" s="19"/>
      <c r="N90" s="19"/>
    </row>
    <row r="91" spans="2:21" s="13" customFormat="1" ht="15" customHeight="1" x14ac:dyDescent="0.2">
      <c r="B91" s="119" t="s">
        <v>10</v>
      </c>
      <c r="C91" s="27"/>
      <c r="D91" s="63">
        <v>3</v>
      </c>
      <c r="E91" s="64">
        <f t="shared" si="10"/>
        <v>8.6455331412103754E-3</v>
      </c>
      <c r="G91" s="122" t="s">
        <v>118</v>
      </c>
      <c r="H91" s="122"/>
      <c r="I91" s="120">
        <v>0</v>
      </c>
      <c r="J91" s="64">
        <f t="shared" si="11"/>
        <v>0</v>
      </c>
      <c r="K91" s="121"/>
      <c r="L91" s="19"/>
      <c r="M91" s="123"/>
      <c r="N91" s="19"/>
    </row>
    <row r="92" spans="2:21" s="13" customFormat="1" ht="15" customHeight="1" x14ac:dyDescent="0.2">
      <c r="B92" s="119" t="s">
        <v>27</v>
      </c>
      <c r="C92" s="27"/>
      <c r="D92" s="63">
        <v>0</v>
      </c>
      <c r="E92" s="64">
        <f t="shared" si="10"/>
        <v>0</v>
      </c>
      <c r="G92" s="69" t="s">
        <v>119</v>
      </c>
      <c r="H92" s="69"/>
      <c r="I92" s="120">
        <v>0</v>
      </c>
      <c r="J92" s="64">
        <f t="shared" si="11"/>
        <v>0</v>
      </c>
      <c r="K92" s="121"/>
      <c r="L92" s="19"/>
      <c r="M92" s="123"/>
      <c r="N92" s="19"/>
    </row>
    <row r="93" spans="2:21" s="13" customFormat="1" ht="15" customHeight="1" x14ac:dyDescent="0.2">
      <c r="B93" s="119" t="s">
        <v>6</v>
      </c>
      <c r="C93" s="27"/>
      <c r="D93" s="63">
        <v>16</v>
      </c>
      <c r="E93" s="64">
        <f t="shared" si="10"/>
        <v>4.6109510086455328E-2</v>
      </c>
      <c r="G93" s="69" t="s">
        <v>120</v>
      </c>
      <c r="H93" s="69"/>
      <c r="I93" s="120">
        <v>0</v>
      </c>
      <c r="J93" s="64">
        <f t="shared" si="11"/>
        <v>0</v>
      </c>
      <c r="K93" s="121"/>
      <c r="L93" s="19"/>
      <c r="M93" s="123"/>
      <c r="N93" s="19"/>
    </row>
    <row r="94" spans="2:21" s="13" customFormat="1" ht="15" customHeight="1" x14ac:dyDescent="0.2">
      <c r="B94" s="119" t="s">
        <v>7</v>
      </c>
      <c r="C94" s="27"/>
      <c r="D94" s="63">
        <v>3</v>
      </c>
      <c r="E94" s="64">
        <f t="shared" si="10"/>
        <v>8.6455331412103754E-3</v>
      </c>
      <c r="G94" s="69" t="s">
        <v>121</v>
      </c>
      <c r="H94" s="69"/>
      <c r="I94" s="120">
        <v>1</v>
      </c>
      <c r="J94" s="64">
        <f t="shared" si="11"/>
        <v>0.25</v>
      </c>
      <c r="K94" s="121"/>
      <c r="L94" s="19"/>
      <c r="M94" s="123"/>
      <c r="N94" s="19"/>
    </row>
    <row r="95" spans="2:21" s="13" customFormat="1" ht="15" customHeight="1" x14ac:dyDescent="0.2">
      <c r="B95" s="119" t="s">
        <v>16</v>
      </c>
      <c r="C95" s="27"/>
      <c r="D95" s="63">
        <v>2</v>
      </c>
      <c r="E95" s="64">
        <f t="shared" si="10"/>
        <v>5.763688760806916E-3</v>
      </c>
      <c r="G95" s="69" t="s">
        <v>122</v>
      </c>
      <c r="H95" s="69"/>
      <c r="I95" s="120">
        <v>2</v>
      </c>
      <c r="J95" s="64">
        <f t="shared" si="11"/>
        <v>0.5</v>
      </c>
      <c r="K95" s="121"/>
      <c r="L95" s="19"/>
      <c r="M95" s="124"/>
      <c r="N95" s="19"/>
    </row>
    <row r="96" spans="2:21" s="13" customFormat="1" ht="15" customHeight="1" x14ac:dyDescent="0.2">
      <c r="B96" s="119" t="s">
        <v>123</v>
      </c>
      <c r="C96" s="27"/>
      <c r="D96" s="63">
        <v>25</v>
      </c>
      <c r="E96" s="64">
        <f t="shared" si="10"/>
        <v>7.2046109510086456E-2</v>
      </c>
      <c r="G96" s="122" t="s">
        <v>124</v>
      </c>
      <c r="H96" s="122"/>
      <c r="I96" s="125">
        <v>0</v>
      </c>
      <c r="J96" s="126">
        <f t="shared" si="11"/>
        <v>0</v>
      </c>
      <c r="K96" s="127"/>
      <c r="L96" s="19"/>
      <c r="M96" s="122"/>
      <c r="N96" s="19"/>
    </row>
    <row r="97" spans="2:14" s="13" customFormat="1" ht="15" customHeight="1" x14ac:dyDescent="0.2">
      <c r="B97" s="119" t="s">
        <v>9</v>
      </c>
      <c r="C97" s="27"/>
      <c r="D97" s="63">
        <v>9</v>
      </c>
      <c r="E97" s="64">
        <f t="shared" si="10"/>
        <v>2.5936599423631124E-2</v>
      </c>
      <c r="G97" s="69" t="s">
        <v>125</v>
      </c>
      <c r="H97" s="69"/>
      <c r="I97" s="120">
        <v>0</v>
      </c>
      <c r="J97" s="64">
        <f t="shared" si="11"/>
        <v>0</v>
      </c>
      <c r="K97" s="121"/>
      <c r="L97" s="19"/>
      <c r="M97" s="122"/>
      <c r="N97" s="19"/>
    </row>
    <row r="98" spans="2:14" s="13" customFormat="1" ht="15" customHeight="1" x14ac:dyDescent="0.2">
      <c r="B98" s="119" t="s">
        <v>20</v>
      </c>
      <c r="C98" s="27"/>
      <c r="D98" s="63">
        <v>1</v>
      </c>
      <c r="E98" s="64">
        <f t="shared" si="10"/>
        <v>2.881844380403458E-3</v>
      </c>
      <c r="G98" s="69" t="s">
        <v>126</v>
      </c>
      <c r="H98" s="69"/>
      <c r="I98" s="120">
        <v>0</v>
      </c>
      <c r="J98" s="64">
        <f t="shared" si="11"/>
        <v>0</v>
      </c>
      <c r="K98" s="121"/>
      <c r="L98" s="19"/>
      <c r="M98" s="122"/>
      <c r="N98" s="122"/>
    </row>
    <row r="99" spans="2:14" s="13" customFormat="1" ht="15" customHeight="1" x14ac:dyDescent="0.2">
      <c r="B99" s="119" t="s">
        <v>28</v>
      </c>
      <c r="C99" s="27"/>
      <c r="D99" s="63">
        <v>0</v>
      </c>
      <c r="E99" s="64">
        <f t="shared" si="10"/>
        <v>0</v>
      </c>
      <c r="G99" s="69" t="s">
        <v>127</v>
      </c>
      <c r="H99" s="69"/>
      <c r="I99" s="120">
        <v>0</v>
      </c>
      <c r="J99" s="64">
        <f t="shared" si="11"/>
        <v>0</v>
      </c>
      <c r="K99" s="121"/>
      <c r="L99" s="19"/>
      <c r="M99" s="122"/>
      <c r="N99" s="69"/>
    </row>
    <row r="100" spans="2:14" s="13" customFormat="1" ht="15" customHeight="1" x14ac:dyDescent="0.2">
      <c r="B100" s="119" t="s">
        <v>17</v>
      </c>
      <c r="C100" s="27"/>
      <c r="D100" s="63">
        <v>6</v>
      </c>
      <c r="E100" s="64">
        <f t="shared" si="10"/>
        <v>1.7291066282420751E-2</v>
      </c>
      <c r="G100" s="69" t="s">
        <v>128</v>
      </c>
      <c r="H100" s="69"/>
      <c r="I100" s="120">
        <v>0</v>
      </c>
      <c r="J100" s="64">
        <f t="shared" si="11"/>
        <v>0</v>
      </c>
      <c r="K100" s="121"/>
      <c r="L100" s="19"/>
      <c r="M100" s="128"/>
      <c r="N100" s="69"/>
    </row>
    <row r="101" spans="2:14" s="13" customFormat="1" ht="15" customHeight="1" thickBot="1" x14ac:dyDescent="0.25">
      <c r="B101" s="119" t="s">
        <v>29</v>
      </c>
      <c r="C101" s="27"/>
      <c r="D101" s="63">
        <v>10</v>
      </c>
      <c r="E101" s="64">
        <f t="shared" si="10"/>
        <v>2.8818443804034581E-2</v>
      </c>
      <c r="G101" s="69" t="s">
        <v>129</v>
      </c>
      <c r="H101" s="69"/>
      <c r="I101" s="120">
        <v>0</v>
      </c>
      <c r="J101" s="64">
        <f t="shared" si="11"/>
        <v>0</v>
      </c>
      <c r="K101" s="121"/>
      <c r="L101" s="19"/>
      <c r="M101" s="123"/>
      <c r="N101" s="69"/>
    </row>
    <row r="102" spans="2:14" s="13" customFormat="1" ht="15" customHeight="1" x14ac:dyDescent="0.2">
      <c r="B102" s="119" t="s">
        <v>11</v>
      </c>
      <c r="C102" s="27"/>
      <c r="D102" s="63">
        <v>12</v>
      </c>
      <c r="E102" s="64">
        <f t="shared" si="10"/>
        <v>3.4582132564841501E-2</v>
      </c>
      <c r="G102" s="110" t="s">
        <v>2</v>
      </c>
      <c r="H102" s="110"/>
      <c r="I102" s="110">
        <f>SUM(I90:I101)</f>
        <v>4</v>
      </c>
      <c r="J102" s="106">
        <f>SUM(J90:J101)</f>
        <v>1</v>
      </c>
      <c r="K102" s="129"/>
      <c r="L102" s="19"/>
      <c r="M102" s="123"/>
      <c r="N102" s="69"/>
    </row>
    <row r="103" spans="2:14" s="13" customFormat="1" ht="15" customHeight="1" x14ac:dyDescent="0.2">
      <c r="B103" s="130" t="s">
        <v>13</v>
      </c>
      <c r="C103" s="69"/>
      <c r="D103" s="63">
        <v>3</v>
      </c>
      <c r="E103" s="64">
        <f t="shared" si="10"/>
        <v>8.6455331412103754E-3</v>
      </c>
      <c r="G103" s="19"/>
      <c r="J103" s="19"/>
      <c r="K103" s="131"/>
      <c r="L103" s="19"/>
      <c r="M103" s="123"/>
      <c r="N103" s="69"/>
    </row>
    <row r="104" spans="2:14" s="13" customFormat="1" ht="15" customHeight="1" thickBot="1" x14ac:dyDescent="0.25">
      <c r="B104" s="130" t="s">
        <v>130</v>
      </c>
      <c r="C104" s="69"/>
      <c r="D104" s="63">
        <v>226</v>
      </c>
      <c r="E104" s="64">
        <f t="shared" si="10"/>
        <v>0.65129682997118155</v>
      </c>
      <c r="G104" s="19"/>
      <c r="J104" s="19"/>
      <c r="K104" s="131"/>
      <c r="L104" s="19"/>
      <c r="M104" s="123"/>
      <c r="N104" s="122"/>
    </row>
    <row r="105" spans="2:14" s="13" customFormat="1" ht="15" customHeight="1" x14ac:dyDescent="0.2">
      <c r="B105" s="130" t="s">
        <v>131</v>
      </c>
      <c r="C105" s="69"/>
      <c r="D105" s="63">
        <v>9</v>
      </c>
      <c r="E105" s="64">
        <f t="shared" si="10"/>
        <v>2.5936599423631124E-2</v>
      </c>
      <c r="G105" s="132"/>
      <c r="H105" s="133"/>
      <c r="I105" s="133"/>
      <c r="J105" s="134"/>
      <c r="K105" s="135"/>
      <c r="L105" s="19"/>
      <c r="M105" s="123"/>
      <c r="N105" s="122"/>
    </row>
    <row r="106" spans="2:14" s="13" customFormat="1" ht="15" customHeight="1" x14ac:dyDescent="0.2">
      <c r="B106" s="130" t="s">
        <v>22</v>
      </c>
      <c r="C106" s="69"/>
      <c r="D106" s="63">
        <v>3</v>
      </c>
      <c r="E106" s="64">
        <f t="shared" si="10"/>
        <v>8.6455331412103754E-3</v>
      </c>
      <c r="G106" s="136" t="s">
        <v>132</v>
      </c>
      <c r="H106" s="137"/>
      <c r="I106" s="137"/>
      <c r="J106" s="138"/>
      <c r="K106" s="135"/>
      <c r="L106" s="19"/>
      <c r="M106" s="124"/>
      <c r="N106" s="122"/>
    </row>
    <row r="107" spans="2:14" s="13" customFormat="1" ht="15" customHeight="1" x14ac:dyDescent="0.2">
      <c r="B107" s="130" t="s">
        <v>23</v>
      </c>
      <c r="C107" s="69"/>
      <c r="D107" s="63">
        <v>0</v>
      </c>
      <c r="E107" s="64">
        <f t="shared" si="10"/>
        <v>0</v>
      </c>
      <c r="G107" s="116" t="s">
        <v>133</v>
      </c>
      <c r="H107" s="20"/>
      <c r="I107" s="117" t="s">
        <v>56</v>
      </c>
      <c r="J107" s="139" t="s">
        <v>12</v>
      </c>
      <c r="K107" s="118"/>
      <c r="L107" s="19"/>
      <c r="M107" s="122"/>
      <c r="N107" s="122"/>
    </row>
    <row r="108" spans="2:14" s="13" customFormat="1" ht="15" customHeight="1" x14ac:dyDescent="0.2">
      <c r="B108" s="130" t="s">
        <v>134</v>
      </c>
      <c r="C108" s="69"/>
      <c r="D108" s="63">
        <v>2</v>
      </c>
      <c r="E108" s="64">
        <f t="shared" si="10"/>
        <v>5.763688760806916E-3</v>
      </c>
      <c r="G108" s="140" t="s">
        <v>135</v>
      </c>
      <c r="H108" s="141"/>
      <c r="I108" s="142">
        <f>D116</f>
        <v>347</v>
      </c>
      <c r="J108" s="143">
        <f>I108/$I$111</f>
        <v>0.75599128540305016</v>
      </c>
      <c r="K108" s="144"/>
      <c r="L108" s="19"/>
      <c r="M108" s="122"/>
      <c r="N108" s="122"/>
    </row>
    <row r="109" spans="2:14" s="13" customFormat="1" ht="15" customHeight="1" x14ac:dyDescent="0.2">
      <c r="B109" s="130" t="s">
        <v>19</v>
      </c>
      <c r="C109" s="69"/>
      <c r="D109" s="63">
        <v>1</v>
      </c>
      <c r="E109" s="64">
        <f t="shared" si="10"/>
        <v>2.881844380403458E-3</v>
      </c>
      <c r="G109" s="140" t="s">
        <v>116</v>
      </c>
      <c r="H109" s="141"/>
      <c r="I109" s="142">
        <f>I102</f>
        <v>4</v>
      </c>
      <c r="J109" s="143">
        <f>I109/$I$111</f>
        <v>8.7145969498910684E-3</v>
      </c>
      <c r="K109" s="144"/>
      <c r="L109" s="19"/>
      <c r="M109" s="122"/>
      <c r="N109" s="122"/>
    </row>
    <row r="110" spans="2:14" s="13" customFormat="1" ht="15" customHeight="1" thickBot="1" x14ac:dyDescent="0.25">
      <c r="B110" s="130" t="s">
        <v>14</v>
      </c>
      <c r="C110" s="69"/>
      <c r="D110" s="63">
        <v>6</v>
      </c>
      <c r="E110" s="64">
        <f t="shared" si="10"/>
        <v>1.7291066282420751E-2</v>
      </c>
      <c r="G110" s="140" t="s">
        <v>89</v>
      </c>
      <c r="H110" s="141"/>
      <c r="I110" s="142">
        <v>108</v>
      </c>
      <c r="J110" s="143">
        <f>I110/$I$111</f>
        <v>0.23529411764705882</v>
      </c>
      <c r="K110" s="144"/>
      <c r="L110" s="19"/>
      <c r="M110" s="122"/>
      <c r="N110" s="122"/>
    </row>
    <row r="111" spans="2:14" s="13" customFormat="1" ht="15" customHeight="1" x14ac:dyDescent="0.2">
      <c r="B111" s="130" t="s">
        <v>8</v>
      </c>
      <c r="C111" s="69"/>
      <c r="D111" s="63">
        <v>6</v>
      </c>
      <c r="E111" s="64">
        <f t="shared" si="10"/>
        <v>1.7291066282420751E-2</v>
      </c>
      <c r="G111" s="145" t="s">
        <v>2</v>
      </c>
      <c r="H111" s="110"/>
      <c r="I111" s="146">
        <f>SUM(I108:I110)</f>
        <v>459</v>
      </c>
      <c r="J111" s="147">
        <f>I111/$I$111</f>
        <v>1</v>
      </c>
      <c r="K111" s="148"/>
      <c r="L111" s="19"/>
      <c r="M111" s="122"/>
      <c r="N111" s="122"/>
    </row>
    <row r="112" spans="2:14" s="13" customFormat="1" ht="15" customHeight="1" x14ac:dyDescent="0.2">
      <c r="B112" s="130" t="s">
        <v>18</v>
      </c>
      <c r="C112" s="69"/>
      <c r="D112" s="63">
        <v>1</v>
      </c>
      <c r="E112" s="64">
        <f t="shared" si="10"/>
        <v>2.881844380403458E-3</v>
      </c>
      <c r="G112" s="149"/>
      <c r="H112" s="150"/>
      <c r="I112" s="151"/>
      <c r="J112" s="152"/>
      <c r="K112" s="144"/>
      <c r="L112" s="19"/>
      <c r="M112" s="122"/>
      <c r="N112" s="122"/>
    </row>
    <row r="113" spans="2:17" s="13" customFormat="1" ht="15" customHeight="1" thickBot="1" x14ac:dyDescent="0.25">
      <c r="B113" s="130" t="s">
        <v>15</v>
      </c>
      <c r="C113" s="69"/>
      <c r="D113" s="63">
        <v>1</v>
      </c>
      <c r="E113" s="64">
        <f t="shared" si="10"/>
        <v>2.881844380403458E-3</v>
      </c>
      <c r="G113" s="153"/>
      <c r="H113" s="154"/>
      <c r="I113" s="154"/>
      <c r="J113" s="155"/>
      <c r="K113" s="135"/>
      <c r="L113" s="19"/>
      <c r="M113" s="19"/>
      <c r="N113" s="122"/>
    </row>
    <row r="114" spans="2:17" s="13" customFormat="1" ht="15" customHeight="1" x14ac:dyDescent="0.2">
      <c r="B114" s="130" t="s">
        <v>24</v>
      </c>
      <c r="C114" s="69"/>
      <c r="D114" s="63">
        <v>0</v>
      </c>
      <c r="E114" s="64">
        <f t="shared" si="10"/>
        <v>0</v>
      </c>
      <c r="G114" s="19"/>
      <c r="H114" s="19"/>
      <c r="I114" s="19"/>
      <c r="J114" s="19"/>
      <c r="K114" s="135"/>
      <c r="L114" s="19"/>
      <c r="M114" s="19"/>
      <c r="N114" s="19"/>
    </row>
    <row r="115" spans="2:17" s="13" customFormat="1" ht="15" customHeight="1" thickBot="1" x14ac:dyDescent="0.25">
      <c r="B115" s="130" t="s">
        <v>21</v>
      </c>
      <c r="C115" s="69"/>
      <c r="D115" s="63">
        <v>2</v>
      </c>
      <c r="E115" s="64">
        <f t="shared" si="10"/>
        <v>5.763688760806916E-3</v>
      </c>
      <c r="G115" s="19"/>
      <c r="H115" s="19"/>
      <c r="I115" s="19"/>
      <c r="J115" s="19"/>
      <c r="K115" s="131"/>
      <c r="L115" s="19"/>
      <c r="M115" s="19"/>
      <c r="N115" s="19"/>
    </row>
    <row r="116" spans="2:17" s="13" customFormat="1" ht="15" customHeight="1" x14ac:dyDescent="0.2">
      <c r="B116" s="145" t="s">
        <v>2</v>
      </c>
      <c r="C116" s="110"/>
      <c r="D116" s="82">
        <f>SUM(D90:D115)</f>
        <v>347</v>
      </c>
      <c r="E116" s="106">
        <f>SUM(E90:E115)</f>
        <v>1.0000000000000002</v>
      </c>
      <c r="F116" s="19"/>
      <c r="G116" s="19"/>
      <c r="H116" s="19"/>
      <c r="I116" s="19"/>
      <c r="J116" s="19"/>
      <c r="K116" s="131"/>
      <c r="L116" s="19"/>
      <c r="M116" s="19"/>
      <c r="N116" s="19"/>
    </row>
    <row r="117" spans="2:17" s="13" customFormat="1" ht="9.75" customHeight="1" x14ac:dyDescent="0.2">
      <c r="B117" s="156" t="s">
        <v>136</v>
      </c>
      <c r="C117" s="19"/>
      <c r="D117" s="19"/>
      <c r="E117" s="19"/>
      <c r="F117" s="19"/>
      <c r="G117" s="19"/>
      <c r="H117" s="19"/>
      <c r="I117" s="19"/>
      <c r="J117" s="19"/>
      <c r="K117" s="131"/>
    </row>
    <row r="118" spans="2:17" s="13" customFormat="1" ht="9.75" customHeight="1" x14ac:dyDescent="0.2">
      <c r="B118" s="156" t="s">
        <v>137</v>
      </c>
      <c r="C118" s="19"/>
      <c r="D118" s="19"/>
      <c r="E118" s="19"/>
      <c r="F118" s="19"/>
      <c r="G118" s="19"/>
      <c r="H118" s="19"/>
      <c r="I118" s="19"/>
      <c r="J118" s="19"/>
      <c r="K118" s="131"/>
    </row>
    <row r="119" spans="2:17" s="13" customFormat="1" ht="12" customHeight="1" thickBot="1" x14ac:dyDescent="0.25">
      <c r="B119" s="157" t="s">
        <v>138</v>
      </c>
      <c r="C119" s="158"/>
      <c r="D119" s="158"/>
      <c r="E119" s="158"/>
      <c r="F119" s="158"/>
      <c r="G119" s="158"/>
      <c r="H119" s="158"/>
      <c r="I119" s="158"/>
      <c r="J119" s="158"/>
      <c r="K119" s="159"/>
    </row>
    <row r="120" spans="2:17" s="13" customFormat="1" ht="15.75" customHeight="1" thickBot="1" x14ac:dyDescent="0.25"/>
    <row r="121" spans="2:17" s="13" customFormat="1" ht="15.75" customHeight="1" x14ac:dyDescent="0.2">
      <c r="B121" s="160"/>
      <c r="C121" s="161"/>
      <c r="D121" s="161"/>
      <c r="E121" s="161"/>
      <c r="F121" s="161"/>
      <c r="G121" s="161"/>
      <c r="H121" s="161"/>
      <c r="I121" s="161"/>
      <c r="J121" s="161"/>
      <c r="K121" s="161"/>
      <c r="L121" s="161"/>
      <c r="M121" s="161"/>
      <c r="N121" s="161"/>
      <c r="O121" s="161"/>
      <c r="P121" s="161"/>
      <c r="Q121" s="162"/>
    </row>
    <row r="122" spans="2:17" s="13" customFormat="1" ht="15.75" customHeight="1" x14ac:dyDescent="0.2">
      <c r="B122" s="163"/>
      <c r="C122" s="114" t="s">
        <v>139</v>
      </c>
      <c r="D122" s="15"/>
      <c r="E122" s="164"/>
      <c r="F122" s="122"/>
      <c r="G122" s="122"/>
      <c r="H122" s="19"/>
      <c r="I122" s="19"/>
      <c r="J122" s="19"/>
      <c r="K122" s="19"/>
      <c r="L122" s="19"/>
      <c r="M122" s="19"/>
      <c r="N122" s="19"/>
      <c r="O122" s="19"/>
      <c r="P122" s="19"/>
      <c r="Q122" s="131"/>
    </row>
    <row r="123" spans="2:17" s="13" customFormat="1" ht="15.75" customHeight="1" thickBot="1" x14ac:dyDescent="0.25">
      <c r="B123" s="130"/>
      <c r="C123" s="18"/>
      <c r="D123" s="18"/>
      <c r="E123" s="18"/>
      <c r="F123" s="122"/>
      <c r="G123" s="122"/>
      <c r="H123" s="19"/>
      <c r="I123" s="19"/>
      <c r="J123" s="19"/>
      <c r="K123" s="19"/>
      <c r="L123" s="19"/>
      <c r="M123" s="19"/>
      <c r="N123" s="19"/>
      <c r="O123" s="19"/>
      <c r="P123" s="19"/>
      <c r="Q123" s="131"/>
    </row>
    <row r="124" spans="2:17" s="13" customFormat="1" ht="15.75" customHeight="1" thickTop="1" x14ac:dyDescent="0.2">
      <c r="B124" s="130"/>
      <c r="C124" s="185" t="s">
        <v>34</v>
      </c>
      <c r="D124" s="186" t="s">
        <v>3</v>
      </c>
      <c r="E124" s="187"/>
      <c r="F124" s="188" t="s">
        <v>140</v>
      </c>
      <c r="G124" s="122"/>
      <c r="H124" s="19"/>
      <c r="I124" s="19"/>
      <c r="J124" s="19"/>
      <c r="K124" s="19"/>
      <c r="L124" s="19"/>
      <c r="M124" s="19"/>
      <c r="N124" s="19"/>
      <c r="O124" s="19"/>
      <c r="P124" s="19"/>
      <c r="Q124" s="131"/>
    </row>
    <row r="125" spans="2:17" s="13" customFormat="1" ht="15.75" customHeight="1" x14ac:dyDescent="0.2">
      <c r="B125" s="130"/>
      <c r="C125" s="185"/>
      <c r="D125" s="90">
        <v>2017</v>
      </c>
      <c r="E125" s="90">
        <v>2018</v>
      </c>
      <c r="F125" s="189"/>
      <c r="G125" s="122"/>
      <c r="H125" s="19"/>
      <c r="I125" s="19"/>
      <c r="J125" s="19"/>
      <c r="K125" s="19"/>
      <c r="L125" s="19"/>
      <c r="M125" s="19"/>
      <c r="N125" s="19"/>
      <c r="O125" s="19"/>
      <c r="P125" s="19"/>
      <c r="Q125" s="131"/>
    </row>
    <row r="126" spans="2:17" s="13" customFormat="1" ht="15.75" customHeight="1" x14ac:dyDescent="0.2">
      <c r="B126" s="130"/>
      <c r="C126" s="165" t="s">
        <v>35</v>
      </c>
      <c r="D126" s="166">
        <v>211</v>
      </c>
      <c r="E126" s="167">
        <v>211</v>
      </c>
      <c r="F126" s="168">
        <f>(E126/D126)-1</f>
        <v>0</v>
      </c>
      <c r="G126" s="122"/>
      <c r="H126" s="19"/>
      <c r="I126" s="19"/>
      <c r="J126" s="19"/>
      <c r="K126" s="19"/>
      <c r="L126" s="19"/>
      <c r="M126" s="19"/>
      <c r="N126" s="19"/>
      <c r="O126" s="19"/>
      <c r="P126" s="19"/>
      <c r="Q126" s="131"/>
    </row>
    <row r="127" spans="2:17" s="13" customFormat="1" ht="15.75" customHeight="1" thickBot="1" x14ac:dyDescent="0.25">
      <c r="B127" s="130"/>
      <c r="C127" s="169" t="s">
        <v>36</v>
      </c>
      <c r="D127" s="170">
        <v>254</v>
      </c>
      <c r="E127" s="171">
        <v>248</v>
      </c>
      <c r="F127" s="168">
        <f>(E127/D127)-1</f>
        <v>-2.3622047244094446E-2</v>
      </c>
      <c r="G127" s="122"/>
      <c r="H127" s="19"/>
      <c r="I127" s="19"/>
      <c r="J127" s="19"/>
      <c r="K127" s="19"/>
      <c r="L127" s="19"/>
      <c r="M127" s="19"/>
      <c r="N127" s="19"/>
      <c r="O127" s="19"/>
      <c r="P127" s="19"/>
      <c r="Q127" s="131"/>
    </row>
    <row r="128" spans="2:17" s="13" customFormat="1" ht="15.75" hidden="1" customHeight="1" x14ac:dyDescent="0.2">
      <c r="B128" s="163"/>
      <c r="C128" s="172" t="s">
        <v>37</v>
      </c>
      <c r="D128" s="173"/>
      <c r="E128" s="174"/>
      <c r="F128" s="168" t="e">
        <f t="shared" ref="F128:F137" si="12">(D128/E128)-1</f>
        <v>#DIV/0!</v>
      </c>
      <c r="G128" s="122"/>
      <c r="H128" s="19"/>
      <c r="I128" s="19"/>
      <c r="J128" s="19"/>
      <c r="K128" s="19"/>
      <c r="L128" s="19"/>
      <c r="M128" s="19"/>
      <c r="N128" s="19"/>
      <c r="O128" s="19"/>
      <c r="P128" s="19"/>
      <c r="Q128" s="131"/>
    </row>
    <row r="129" spans="2:17" s="13" customFormat="1" ht="15.75" hidden="1" customHeight="1" x14ac:dyDescent="0.2">
      <c r="B129" s="163"/>
      <c r="C129" s="172" t="s">
        <v>38</v>
      </c>
      <c r="D129" s="173"/>
      <c r="E129" s="174"/>
      <c r="F129" s="168" t="e">
        <f t="shared" si="12"/>
        <v>#DIV/0!</v>
      </c>
      <c r="G129" s="122"/>
      <c r="H129" s="19"/>
      <c r="I129" s="19"/>
      <c r="J129" s="19"/>
      <c r="K129" s="19"/>
      <c r="L129" s="19"/>
      <c r="M129" s="19"/>
      <c r="N129" s="19"/>
      <c r="O129" s="19"/>
      <c r="P129" s="19"/>
      <c r="Q129" s="131"/>
    </row>
    <row r="130" spans="2:17" s="13" customFormat="1" ht="15.75" hidden="1" customHeight="1" x14ac:dyDescent="0.2">
      <c r="B130" s="163"/>
      <c r="C130" s="172" t="s">
        <v>39</v>
      </c>
      <c r="D130" s="173"/>
      <c r="E130" s="174"/>
      <c r="F130" s="168" t="e">
        <f t="shared" si="12"/>
        <v>#DIV/0!</v>
      </c>
      <c r="G130" s="122"/>
      <c r="H130" s="19"/>
      <c r="I130" s="19"/>
      <c r="J130" s="19"/>
      <c r="K130" s="19"/>
      <c r="L130" s="19"/>
      <c r="M130" s="19"/>
      <c r="N130" s="19"/>
      <c r="O130" s="19"/>
      <c r="P130" s="19"/>
      <c r="Q130" s="131"/>
    </row>
    <row r="131" spans="2:17" s="13" customFormat="1" ht="15.75" hidden="1" customHeight="1" x14ac:dyDescent="0.2">
      <c r="B131" s="163"/>
      <c r="C131" s="175" t="s">
        <v>40</v>
      </c>
      <c r="D131" s="176"/>
      <c r="E131" s="177"/>
      <c r="F131" s="168" t="e">
        <f t="shared" si="12"/>
        <v>#DIV/0!</v>
      </c>
      <c r="G131" s="122"/>
      <c r="H131" s="19"/>
      <c r="I131" s="19"/>
      <c r="J131" s="19"/>
      <c r="K131" s="19"/>
      <c r="L131" s="19"/>
      <c r="M131" s="19"/>
      <c r="N131" s="19"/>
      <c r="O131" s="19"/>
      <c r="P131" s="19"/>
      <c r="Q131" s="131"/>
    </row>
    <row r="132" spans="2:17" s="13" customFormat="1" ht="15.75" hidden="1" customHeight="1" x14ac:dyDescent="0.2">
      <c r="B132" s="163"/>
      <c r="C132" s="175" t="s">
        <v>41</v>
      </c>
      <c r="D132" s="176"/>
      <c r="E132" s="177"/>
      <c r="F132" s="168" t="e">
        <f t="shared" si="12"/>
        <v>#DIV/0!</v>
      </c>
      <c r="G132" s="122"/>
      <c r="H132" s="19"/>
      <c r="I132" s="19"/>
      <c r="J132" s="19"/>
      <c r="K132" s="19"/>
      <c r="L132" s="19"/>
      <c r="M132" s="19"/>
      <c r="N132" s="19"/>
      <c r="O132" s="19"/>
      <c r="P132" s="19"/>
      <c r="Q132" s="131"/>
    </row>
    <row r="133" spans="2:17" s="13" customFormat="1" ht="15.75" hidden="1" customHeight="1" x14ac:dyDescent="0.2">
      <c r="B133" s="163"/>
      <c r="C133" s="175" t="s">
        <v>42</v>
      </c>
      <c r="D133" s="176"/>
      <c r="E133" s="177"/>
      <c r="F133" s="168" t="e">
        <f t="shared" si="12"/>
        <v>#DIV/0!</v>
      </c>
      <c r="G133" s="122"/>
      <c r="H133" s="19"/>
      <c r="I133" s="19"/>
      <c r="J133" s="19"/>
      <c r="K133" s="19"/>
      <c r="L133" s="19"/>
      <c r="M133" s="19"/>
      <c r="N133" s="19"/>
      <c r="O133" s="19"/>
      <c r="P133" s="19"/>
      <c r="Q133" s="131"/>
    </row>
    <row r="134" spans="2:17" s="13" customFormat="1" ht="15.75" hidden="1" customHeight="1" x14ac:dyDescent="0.2">
      <c r="B134" s="163"/>
      <c r="C134" s="172" t="s">
        <v>49</v>
      </c>
      <c r="D134" s="173"/>
      <c r="E134" s="174"/>
      <c r="F134" s="168" t="e">
        <f t="shared" si="12"/>
        <v>#DIV/0!</v>
      </c>
      <c r="G134" s="122"/>
      <c r="H134" s="19"/>
      <c r="I134" s="19"/>
      <c r="J134" s="19"/>
      <c r="K134" s="19"/>
      <c r="L134" s="19"/>
      <c r="M134" s="19"/>
      <c r="N134" s="19"/>
      <c r="O134" s="19"/>
      <c r="P134" s="19"/>
      <c r="Q134" s="131"/>
    </row>
    <row r="135" spans="2:17" s="13" customFormat="1" ht="15.75" hidden="1" customHeight="1" x14ac:dyDescent="0.2">
      <c r="B135" s="163"/>
      <c r="C135" s="175" t="s">
        <v>43</v>
      </c>
      <c r="D135" s="176"/>
      <c r="E135" s="177"/>
      <c r="F135" s="168" t="e">
        <f t="shared" si="12"/>
        <v>#DIV/0!</v>
      </c>
      <c r="G135" s="122"/>
      <c r="H135" s="19"/>
      <c r="I135" s="19"/>
      <c r="J135" s="19"/>
      <c r="K135" s="19"/>
      <c r="L135" s="19"/>
      <c r="M135" s="19"/>
      <c r="N135" s="19"/>
      <c r="O135" s="19"/>
      <c r="P135" s="19"/>
      <c r="Q135" s="131"/>
    </row>
    <row r="136" spans="2:17" s="13" customFormat="1" ht="15.75" hidden="1" customHeight="1" x14ac:dyDescent="0.2">
      <c r="B136" s="163"/>
      <c r="C136" s="175" t="s">
        <v>44</v>
      </c>
      <c r="D136" s="176"/>
      <c r="E136" s="177"/>
      <c r="F136" s="168" t="e">
        <f t="shared" si="12"/>
        <v>#DIV/0!</v>
      </c>
      <c r="G136" s="122"/>
      <c r="H136" s="19"/>
      <c r="I136" s="19"/>
      <c r="J136" s="19"/>
      <c r="K136" s="19"/>
      <c r="L136" s="19"/>
      <c r="M136" s="19"/>
      <c r="N136" s="19"/>
      <c r="O136" s="19"/>
      <c r="P136" s="19"/>
      <c r="Q136" s="131"/>
    </row>
    <row r="137" spans="2:17" s="13" customFormat="1" ht="15.75" hidden="1" customHeight="1" thickBot="1" x14ac:dyDescent="0.25">
      <c r="B137" s="163"/>
      <c r="C137" s="175" t="s">
        <v>45</v>
      </c>
      <c r="D137" s="176"/>
      <c r="E137" s="177"/>
      <c r="F137" s="168" t="e">
        <f t="shared" si="12"/>
        <v>#DIV/0!</v>
      </c>
      <c r="G137" s="122"/>
      <c r="H137" s="19"/>
      <c r="I137" s="19"/>
      <c r="J137" s="19"/>
      <c r="K137" s="19"/>
      <c r="L137" s="19"/>
      <c r="M137" s="19"/>
      <c r="N137" s="19"/>
      <c r="O137" s="19"/>
      <c r="P137" s="19"/>
      <c r="Q137" s="131"/>
    </row>
    <row r="138" spans="2:17" s="13" customFormat="1" ht="15.75" customHeight="1" thickBot="1" x14ac:dyDescent="0.25">
      <c r="B138" s="163"/>
      <c r="C138" s="40" t="s">
        <v>2</v>
      </c>
      <c r="D138" s="178">
        <f>SUM(D126:D133)</f>
        <v>465</v>
      </c>
      <c r="E138" s="178">
        <f>SUM(E126:E133)</f>
        <v>459</v>
      </c>
      <c r="F138" s="179">
        <f>(E138/D138)-1</f>
        <v>-1.2903225806451646E-2</v>
      </c>
      <c r="G138" s="122"/>
      <c r="H138" s="19"/>
      <c r="I138" s="19"/>
      <c r="J138" s="19"/>
      <c r="K138" s="19"/>
      <c r="L138" s="19"/>
      <c r="M138" s="19"/>
      <c r="N138" s="19"/>
      <c r="O138" s="19"/>
      <c r="P138" s="19"/>
      <c r="Q138" s="131"/>
    </row>
    <row r="139" spans="2:17" s="13" customFormat="1" ht="15.75" customHeight="1" thickTop="1" x14ac:dyDescent="0.2">
      <c r="B139" s="163"/>
      <c r="C139" s="27"/>
      <c r="D139" s="180"/>
      <c r="E139" s="180"/>
      <c r="F139" s="122"/>
      <c r="G139" s="122"/>
      <c r="H139" s="19"/>
      <c r="I139" s="19"/>
      <c r="J139" s="19"/>
      <c r="K139" s="19"/>
      <c r="L139" s="19"/>
      <c r="M139" s="19"/>
      <c r="N139" s="19"/>
      <c r="O139" s="19"/>
      <c r="P139" s="19"/>
      <c r="Q139" s="131"/>
    </row>
    <row r="140" spans="2:17" s="13" customFormat="1" ht="15.75" customHeight="1" x14ac:dyDescent="0.2">
      <c r="B140" s="163"/>
      <c r="C140" s="27"/>
      <c r="D140" s="180"/>
      <c r="E140" s="180"/>
      <c r="F140" s="122"/>
      <c r="G140" s="122"/>
      <c r="H140" s="19"/>
      <c r="I140" s="19"/>
      <c r="J140" s="19"/>
      <c r="K140" s="19"/>
      <c r="L140" s="19"/>
      <c r="M140" s="19"/>
      <c r="N140" s="19"/>
      <c r="O140" s="19"/>
      <c r="P140" s="19"/>
      <c r="Q140" s="131"/>
    </row>
    <row r="141" spans="2:17" s="13" customFormat="1" ht="15.75" customHeight="1" x14ac:dyDescent="0.2">
      <c r="B141" s="163"/>
      <c r="C141" s="27"/>
      <c r="D141" s="180"/>
      <c r="E141" s="180"/>
      <c r="F141" s="122"/>
      <c r="G141" s="122"/>
      <c r="H141" s="19"/>
      <c r="I141" s="19"/>
      <c r="J141" s="19"/>
      <c r="K141" s="19"/>
      <c r="L141" s="19"/>
      <c r="M141" s="19"/>
      <c r="N141" s="19"/>
      <c r="O141" s="19"/>
      <c r="P141" s="19"/>
      <c r="Q141" s="131"/>
    </row>
    <row r="142" spans="2:17" s="13" customFormat="1" ht="15.75" customHeight="1" x14ac:dyDescent="0.2">
      <c r="B142" s="163"/>
      <c r="C142" s="27"/>
      <c r="D142" s="180"/>
      <c r="E142" s="180"/>
      <c r="F142" s="122"/>
      <c r="G142" s="122"/>
      <c r="H142" s="19"/>
      <c r="I142" s="19"/>
      <c r="J142" s="19"/>
      <c r="K142" s="19"/>
      <c r="L142" s="19"/>
      <c r="M142" s="19"/>
      <c r="N142" s="19"/>
      <c r="O142" s="19"/>
      <c r="P142" s="19"/>
      <c r="Q142" s="131"/>
    </row>
    <row r="143" spans="2:17" s="13" customFormat="1" ht="15.75" customHeight="1" x14ac:dyDescent="0.2">
      <c r="B143" s="181"/>
      <c r="C143" s="27"/>
      <c r="D143" s="180"/>
      <c r="E143" s="180"/>
      <c r="F143" s="122"/>
      <c r="G143" s="19"/>
      <c r="H143" s="19"/>
      <c r="I143" s="19"/>
      <c r="J143" s="19"/>
      <c r="K143" s="19"/>
      <c r="L143" s="19"/>
      <c r="M143" s="19"/>
      <c r="N143" s="19"/>
      <c r="O143" s="19"/>
      <c r="P143" s="19"/>
      <c r="Q143" s="131"/>
    </row>
    <row r="144" spans="2:17" s="13" customFormat="1" ht="15.75" customHeight="1" thickBot="1" x14ac:dyDescent="0.25">
      <c r="B144" s="182"/>
      <c r="C144" s="183"/>
      <c r="D144" s="184"/>
      <c r="E144" s="184"/>
      <c r="F144" s="158"/>
      <c r="G144" s="158"/>
      <c r="H144" s="158"/>
      <c r="I144" s="158"/>
      <c r="J144" s="158"/>
      <c r="K144" s="158"/>
      <c r="L144" s="158"/>
      <c r="M144" s="158"/>
      <c r="N144" s="158"/>
      <c r="O144" s="158"/>
      <c r="P144" s="158"/>
      <c r="Q144" s="159"/>
    </row>
    <row r="145" ht="15.75" customHeight="1" x14ac:dyDescent="0.25"/>
    <row r="146" ht="15.75" customHeight="1" x14ac:dyDescent="0.25"/>
    <row r="147" ht="15.75" customHeight="1" x14ac:dyDescent="0.25"/>
    <row r="148" ht="15.75" customHeight="1" x14ac:dyDescent="0.25"/>
    <row r="149" ht="15.75" customHeight="1" x14ac:dyDescent="0.25"/>
    <row r="150" ht="15.75" customHeight="1" x14ac:dyDescent="0.25"/>
  </sheetData>
  <mergeCells count="21">
    <mergeCell ref="B62:D62"/>
    <mergeCell ref="B3:U4"/>
    <mergeCell ref="B5:U5"/>
    <mergeCell ref="B7:U8"/>
    <mergeCell ref="L30:O30"/>
    <mergeCell ref="B46:G46"/>
    <mergeCell ref="L53:R53"/>
    <mergeCell ref="L57:Q57"/>
    <mergeCell ref="B58:D58"/>
    <mergeCell ref="B59:D59"/>
    <mergeCell ref="B60:D60"/>
    <mergeCell ref="B61:D61"/>
    <mergeCell ref="C124:C125"/>
    <mergeCell ref="D124:E124"/>
    <mergeCell ref="F124:F125"/>
    <mergeCell ref="B63:D63"/>
    <mergeCell ref="Q63:R63"/>
    <mergeCell ref="B64:D64"/>
    <mergeCell ref="B65:D65"/>
    <mergeCell ref="B66:D66"/>
    <mergeCell ref="P86:T86"/>
  </mergeCells>
  <printOptions horizontalCentered="1"/>
  <pageMargins left="0.35433070866141736" right="0.11811023622047245" top="0.11811023622047245" bottom="0.11811023622047245" header="0.31496062992125984" footer="7.874015748031496E-2"/>
  <pageSetup paperSize="9" scale="70" orientation="portrait" r:id="rId1"/>
  <rowBreaks count="1" manualBreakCount="1">
    <brk id="85" max="21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CHAT 100</vt:lpstr>
      <vt:lpstr>'CHAT 100'!Área_de_impresión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oangulo</dc:creator>
  <cp:lastModifiedBy>garaujo</cp:lastModifiedBy>
  <dcterms:created xsi:type="dcterms:W3CDTF">2018-03-09T22:49:00Z</dcterms:created>
  <dcterms:modified xsi:type="dcterms:W3CDTF">2018-03-12T20:18:13Z</dcterms:modified>
</cp:coreProperties>
</file>