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Chat 100" sheetId="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100'!$A$1:$V$151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9" i="8" l="1"/>
  <c r="F139" i="8" s="1"/>
  <c r="D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D117" i="8"/>
  <c r="E108" i="8" s="1"/>
  <c r="E116" i="8"/>
  <c r="E115" i="8"/>
  <c r="I103" i="8"/>
  <c r="J100" i="8" s="1"/>
  <c r="J102" i="8"/>
  <c r="J101" i="8"/>
  <c r="J99" i="8"/>
  <c r="J98" i="8"/>
  <c r="J97" i="8"/>
  <c r="J96" i="8"/>
  <c r="J95" i="8"/>
  <c r="J94" i="8"/>
  <c r="J93" i="8"/>
  <c r="J92" i="8"/>
  <c r="J91" i="8"/>
  <c r="F86" i="8"/>
  <c r="G79" i="8" s="1"/>
  <c r="G85" i="8"/>
  <c r="P77" i="8"/>
  <c r="N77" i="8"/>
  <c r="P76" i="8"/>
  <c r="P75" i="8"/>
  <c r="P74" i="8"/>
  <c r="P73" i="8"/>
  <c r="P72" i="8"/>
  <c r="G66" i="8"/>
  <c r="F66" i="8"/>
  <c r="E66" i="8"/>
  <c r="H65" i="8"/>
  <c r="I65" i="8" s="1"/>
  <c r="H64" i="8"/>
  <c r="H63" i="8"/>
  <c r="H62" i="8"/>
  <c r="H61" i="8"/>
  <c r="H66" i="8" s="1"/>
  <c r="I63" i="8" s="1"/>
  <c r="H60" i="8"/>
  <c r="T49" i="8"/>
  <c r="H46" i="8"/>
  <c r="I45" i="8"/>
  <c r="T44" i="8"/>
  <c r="I44" i="8"/>
  <c r="S43" i="8"/>
  <c r="I43" i="8"/>
  <c r="I42" i="8"/>
  <c r="I41" i="8"/>
  <c r="T40" i="8"/>
  <c r="I40" i="8"/>
  <c r="I39" i="8"/>
  <c r="I37" i="8"/>
  <c r="S36" i="8"/>
  <c r="S53" i="8" s="1"/>
  <c r="T48" i="8" s="1"/>
  <c r="I36" i="8"/>
  <c r="P30" i="8"/>
  <c r="G26" i="8"/>
  <c r="F26" i="8"/>
  <c r="E26" i="8"/>
  <c r="L25" i="8"/>
  <c r="J25" i="8"/>
  <c r="I25" i="8"/>
  <c r="I26" i="8" s="1"/>
  <c r="H25" i="8"/>
  <c r="H26" i="8" s="1"/>
  <c r="G25" i="8"/>
  <c r="F25" i="8"/>
  <c r="E25" i="8"/>
  <c r="D25" i="8"/>
  <c r="D26" i="8" s="1"/>
  <c r="C25" i="8"/>
  <c r="C26" i="8" s="1"/>
  <c r="I62" i="8" l="1"/>
  <c r="T36" i="8"/>
  <c r="T43" i="8"/>
  <c r="I60" i="8"/>
  <c r="I66" i="8" s="1"/>
  <c r="E67" i="8"/>
  <c r="G74" i="8"/>
  <c r="E102" i="8"/>
  <c r="G83" i="8"/>
  <c r="G77" i="8"/>
  <c r="G73" i="8"/>
  <c r="G71" i="8"/>
  <c r="G82" i="8"/>
  <c r="G81" i="8"/>
  <c r="G76" i="8"/>
  <c r="G72" i="8"/>
  <c r="G84" i="8"/>
  <c r="G80" i="8"/>
  <c r="E106" i="8"/>
  <c r="G67" i="8"/>
  <c r="E98" i="8"/>
  <c r="E107" i="8"/>
  <c r="I64" i="8"/>
  <c r="I61" i="8"/>
  <c r="F67" i="8"/>
  <c r="I46" i="8"/>
  <c r="J103" i="8"/>
  <c r="G75" i="8"/>
  <c r="E113" i="8"/>
  <c r="E110" i="8"/>
  <c r="E104" i="8"/>
  <c r="E112" i="8"/>
  <c r="E95" i="8"/>
  <c r="E100" i="8"/>
  <c r="E96" i="8"/>
  <c r="E92" i="8"/>
  <c r="E109" i="8"/>
  <c r="E91" i="8"/>
  <c r="I109" i="8"/>
  <c r="E103" i="8"/>
  <c r="E99" i="8"/>
  <c r="E114" i="8"/>
  <c r="E105" i="8"/>
  <c r="E101" i="8"/>
  <c r="E97" i="8"/>
  <c r="E93" i="8"/>
  <c r="T46" i="8"/>
  <c r="T45" i="8"/>
  <c r="T38" i="8"/>
  <c r="T52" i="8"/>
  <c r="T37" i="8"/>
  <c r="T51" i="8"/>
  <c r="T47" i="8"/>
  <c r="T39" i="8"/>
  <c r="S30" i="8"/>
  <c r="T41" i="8"/>
  <c r="T50" i="8"/>
  <c r="G78" i="8"/>
  <c r="E94" i="8"/>
  <c r="E111" i="8"/>
  <c r="I110" i="8"/>
  <c r="L26" i="8"/>
  <c r="E117" i="8" l="1"/>
  <c r="G86" i="8"/>
  <c r="H67" i="8"/>
  <c r="J109" i="8"/>
  <c r="I112" i="8"/>
  <c r="J112" i="8" l="1"/>
  <c r="J111" i="8"/>
  <c r="J110" i="8"/>
</calcChain>
</file>

<file path=xl/sharedStrings.xml><?xml version="1.0" encoding="utf-8"?>
<sst xmlns="http://schemas.openxmlformats.org/spreadsheetml/2006/main" count="191" uniqueCount="143">
  <si>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</si>
  <si>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</si>
  <si>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</si>
  <si>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</si>
  <si>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</si>
  <si>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</si>
  <si>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</si>
  <si>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</si>
  <si>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</si>
  <si>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</si>
  <si>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</si>
  <si>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</si>
  <si>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</si>
  <si>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</si>
  <si>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</si>
  <si>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</si>
  <si>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Otros</t>
  </si>
  <si>
    <t>Var. %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</si>
  <si>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</si>
  <si>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</si>
  <si>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</si>
  <si>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</si>
  <si>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</si>
  <si>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</si>
  <si>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</si>
  <si>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</si>
  <si>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</si>
  <si>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Periodo: Enero - Abril 2018</t>
  </si>
  <si>
    <t>Años</t>
  </si>
  <si>
    <t>Feminicidio</t>
  </si>
  <si>
    <t>Departamento</t>
  </si>
  <si>
    <t>Ayacucho</t>
  </si>
  <si>
    <t>Puno</t>
  </si>
  <si>
    <t>Cusco</t>
  </si>
  <si>
    <t>La Libertad</t>
  </si>
  <si>
    <t>Ancash</t>
  </si>
  <si>
    <t>Lambayeque</t>
  </si>
  <si>
    <t>Piura</t>
  </si>
  <si>
    <t>Tacna</t>
  </si>
  <si>
    <t>Cajamarca</t>
  </si>
  <si>
    <t>Ica</t>
  </si>
  <si>
    <t>San Martin</t>
  </si>
  <si>
    <t>Pasco</t>
  </si>
  <si>
    <t>Huancavelica</t>
  </si>
  <si>
    <t>Loreto</t>
  </si>
  <si>
    <t>Ucayali</t>
  </si>
  <si>
    <t>Tumbes</t>
  </si>
  <si>
    <t>Amazonas</t>
  </si>
  <si>
    <t>Junin</t>
  </si>
  <si>
    <t>Huanuco</t>
  </si>
  <si>
    <t>Apurimac</t>
  </si>
  <si>
    <t>Sub total</t>
  </si>
  <si>
    <t>-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</si>
  <si>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</si>
  <si>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</si>
  <si>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</si>
  <si>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</si>
  <si>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</si>
  <si>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</si>
  <si>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</si>
  <si>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</si>
  <si>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</si>
  <si>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</si>
  <si>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</si>
  <si>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</si>
  <si>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</si>
  <si>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</si>
  <si>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</si>
  <si>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</si>
  <si>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</si>
  <si>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</si>
  <si>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</si>
  <si>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Separación convencional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</si>
  <si>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</si>
  <si>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</si>
  <si>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</si>
  <si>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</si>
  <si>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</si>
  <si>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</si>
  <si>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</si>
  <si>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</si>
  <si>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</si>
  <si>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</si>
  <si>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</si>
  <si>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</si>
  <si>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</si>
  <si>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</si>
  <si>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</si>
  <si>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</si>
  <si>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</si>
  <si>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</si>
  <si>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</si>
  <si>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</si>
  <si>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</si>
  <si>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</si>
  <si>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</si>
  <si>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</si>
  <si>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</si>
  <si>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</si>
  <si>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</si>
  <si>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</si>
  <si>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</si>
  <si>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</si>
  <si>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</si>
  <si>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</si>
  <si>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</si>
  <si>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</si>
  <si>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</si>
  <si>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</si>
  <si>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</si>
  <si>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</si>
  <si>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</si>
  <si>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</si>
  <si>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(Aficje,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</si>
  <si>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</si>
  <si>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</si>
  <si>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</si>
  <si>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</si>
  <si>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</si>
  <si>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</si>
  <si>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Alemania</t>
  </si>
  <si>
    <t>Chile</t>
  </si>
  <si>
    <t>Colombia</t>
  </si>
  <si>
    <t>EE UU</t>
  </si>
  <si>
    <t>España</t>
  </si>
  <si>
    <t>Callao 1/</t>
  </si>
  <si>
    <t>Ecuador</t>
  </si>
  <si>
    <t>Inglaterra</t>
  </si>
  <si>
    <t>Mexico</t>
  </si>
  <si>
    <t>La India</t>
  </si>
  <si>
    <t>Suiza</t>
  </si>
  <si>
    <t>Venezuela</t>
  </si>
  <si>
    <t>Lima Metropolitana 2/</t>
  </si>
  <si>
    <t>Lima Provincia 3/</t>
  </si>
  <si>
    <t>RESUMEN</t>
  </si>
  <si>
    <t>Lugar</t>
  </si>
  <si>
    <t xml:space="preserve">Moquegua 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</si>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</sst>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theme="4" tint="-0.499984740745262"/>
      <name val="Arial"/>
      <family val="2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sz val="9"/>
      <color rgb="FF00206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theme="1"/>
      </bottom>
      <diagonal/>
    </border>
    <border>
      <left/>
      <right style="thick">
        <color auto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>
      <alignment vertical="center"/>
    </xf>
    <xf numFmtId="9" fontId="3" fillId="0" borderId="0" applyFont="0" applyFill="0" applyBorder="0" applyAlignment="0" applyProtection="0"/>
    <xf numFmtId="0" fontId="11" fillId="0" borderId="0"/>
    <xf numFmtId="0" fontId="11" fillId="0" borderId="0"/>
  </cellStyleXfs>
  <cellXfs count="201">
    <xf numFmtId="0" fontId="0" fillId="0" borderId="0" xfId="0"/>
    <xf numFmtId="0" fontId="1" fillId="2" borderId="0" xfId="8" applyFill="1"/>
    <xf numFmtId="0" fontId="1" fillId="0" borderId="0" xfId="8" applyFill="1"/>
    <xf numFmtId="0" fontId="17" fillId="2" borderId="0" xfId="8" applyFont="1" applyFill="1" applyAlignment="1">
      <alignment vertical="center" wrapText="1"/>
    </xf>
    <xf numFmtId="0" fontId="18" fillId="2" borderId="0" xfId="8" applyFont="1" applyFill="1" applyAlignment="1">
      <alignment vertical="center"/>
    </xf>
    <xf numFmtId="0" fontId="2" fillId="0" borderId="0" xfId="8" applyFont="1" applyFill="1" applyBorder="1" applyAlignment="1" applyProtection="1">
      <alignment horizontal="center" vertical="center"/>
      <protection hidden="1"/>
    </xf>
    <xf numFmtId="0" fontId="1" fillId="0" borderId="0" xfId="8" applyFont="1" applyFill="1" applyAlignment="1">
      <alignment vertical="center"/>
    </xf>
    <xf numFmtId="0" fontId="1" fillId="0" borderId="0" xfId="8" applyFill="1" applyBorder="1"/>
    <xf numFmtId="0" fontId="4" fillId="0" borderId="0" xfId="8" applyFont="1" applyFill="1" applyBorder="1"/>
    <xf numFmtId="49" fontId="1" fillId="0" borderId="0" xfId="8" applyNumberFormat="1" applyFill="1" applyBorder="1" applyAlignment="1">
      <alignment horizontal="left"/>
    </xf>
    <xf numFmtId="0" fontId="1" fillId="2" borderId="0" xfId="8" applyFill="1" applyBorder="1"/>
    <xf numFmtId="0" fontId="19" fillId="2" borderId="0" xfId="8" applyFont="1" applyFill="1" applyAlignment="1">
      <alignment horizontal="left" wrapText="1"/>
    </xf>
    <xf numFmtId="0" fontId="19" fillId="2" borderId="0" xfId="8" applyFont="1" applyFill="1" applyBorder="1" applyAlignment="1">
      <alignment horizontal="left" wrapText="1"/>
    </xf>
    <xf numFmtId="0" fontId="6" fillId="2" borderId="0" xfId="8" applyFont="1" applyFill="1"/>
    <xf numFmtId="0" fontId="5" fillId="2" borderId="0" xfId="8" applyFont="1" applyFill="1" applyBorder="1" applyAlignment="1">
      <alignment vertical="center"/>
    </xf>
    <xf numFmtId="0" fontId="16" fillId="2" borderId="0" xfId="8" applyFont="1" applyFill="1" applyBorder="1" applyAlignment="1">
      <alignment vertical="center"/>
    </xf>
    <xf numFmtId="0" fontId="20" fillId="2" borderId="0" xfId="8" applyFont="1" applyFill="1" applyAlignment="1">
      <alignment horizontal="left" vertical="center"/>
    </xf>
    <xf numFmtId="0" fontId="21" fillId="2" borderId="0" xfId="8" applyFont="1" applyFill="1" applyAlignment="1">
      <alignment horizontal="left" wrapText="1"/>
    </xf>
    <xf numFmtId="0" fontId="6" fillId="2" borderId="0" xfId="8" applyFont="1" applyFill="1" applyBorder="1" applyAlignment="1">
      <alignment vertical="center"/>
    </xf>
    <xf numFmtId="0" fontId="6" fillId="2" borderId="0" xfId="8" applyFont="1" applyFill="1" applyBorder="1"/>
    <xf numFmtId="0" fontId="10" fillId="3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right" vertical="center"/>
    </xf>
    <xf numFmtId="0" fontId="8" fillId="2" borderId="0" xfId="8" applyFont="1" applyFill="1" applyBorder="1" applyAlignment="1"/>
    <xf numFmtId="0" fontId="9" fillId="2" borderId="0" xfId="8" applyFont="1" applyFill="1" applyBorder="1" applyAlignment="1"/>
    <xf numFmtId="0" fontId="9" fillId="2" borderId="0" xfId="8" applyFont="1" applyFill="1" applyBorder="1"/>
    <xf numFmtId="0" fontId="8" fillId="2" borderId="0" xfId="8" applyFont="1" applyFill="1" applyBorder="1"/>
    <xf numFmtId="0" fontId="6" fillId="0" borderId="0" xfId="8" applyFont="1" applyFill="1" applyBorder="1" applyAlignment="1">
      <alignment vertical="center"/>
    </xf>
    <xf numFmtId="3" fontId="6" fillId="0" borderId="0" xfId="8" applyNumberFormat="1" applyFont="1" applyFill="1" applyBorder="1" applyAlignment="1">
      <alignment horizontal="right" vertical="center"/>
    </xf>
    <xf numFmtId="3" fontId="6" fillId="8" borderId="0" xfId="8" applyNumberFormat="1" applyFont="1" applyFill="1" applyBorder="1" applyAlignment="1">
      <alignment horizontal="right" vertical="center"/>
    </xf>
    <xf numFmtId="1" fontId="8" fillId="2" borderId="0" xfId="8" applyNumberFormat="1" applyFont="1" applyFill="1" applyBorder="1" applyAlignment="1"/>
    <xf numFmtId="1" fontId="9" fillId="2" borderId="0" xfId="8" applyNumberFormat="1" applyFont="1" applyFill="1" applyBorder="1" applyAlignment="1"/>
    <xf numFmtId="3" fontId="6" fillId="8" borderId="0" xfId="9" applyNumberFormat="1" applyFont="1" applyFill="1" applyBorder="1" applyAlignment="1">
      <alignment horizontal="right" vertical="center"/>
    </xf>
    <xf numFmtId="3" fontId="6" fillId="0" borderId="0" xfId="9" applyNumberFormat="1" applyFont="1" applyFill="1" applyBorder="1" applyAlignment="1">
      <alignment horizontal="right" vertical="center"/>
    </xf>
    <xf numFmtId="1" fontId="8" fillId="2" borderId="0" xfId="9" applyNumberFormat="1" applyFont="1" applyFill="1" applyBorder="1" applyAlignment="1"/>
    <xf numFmtId="1" fontId="9" fillId="2" borderId="0" xfId="9" applyNumberFormat="1" applyFont="1" applyFill="1" applyBorder="1" applyAlignment="1"/>
    <xf numFmtId="0" fontId="6" fillId="0" borderId="12" xfId="8" applyFont="1" applyFill="1" applyBorder="1" applyAlignment="1">
      <alignment vertical="center"/>
    </xf>
    <xf numFmtId="3" fontId="6" fillId="0" borderId="12" xfId="8" applyNumberFormat="1" applyFont="1" applyFill="1" applyBorder="1" applyAlignment="1">
      <alignment horizontal="right" vertical="center"/>
    </xf>
    <xf numFmtId="0" fontId="8" fillId="2" borderId="0" xfId="8" applyFont="1" applyFill="1" applyBorder="1" applyAlignment="1">
      <alignment horizontal="center"/>
    </xf>
    <xf numFmtId="0" fontId="9" fillId="2" borderId="0" xfId="8" applyFont="1" applyFill="1" applyBorder="1" applyAlignment="1">
      <alignment horizontal="center"/>
    </xf>
    <xf numFmtId="0" fontId="10" fillId="3" borderId="13" xfId="8" applyFont="1" applyFill="1" applyBorder="1" applyAlignment="1">
      <alignment vertical="center"/>
    </xf>
    <xf numFmtId="3" fontId="10" fillId="3" borderId="13" xfId="8" applyNumberFormat="1" applyFont="1" applyFill="1" applyBorder="1" applyAlignment="1">
      <alignment horizontal="right" vertical="center"/>
    </xf>
    <xf numFmtId="3" fontId="10" fillId="0" borderId="0" xfId="8" applyNumberFormat="1" applyFont="1" applyFill="1" applyBorder="1" applyAlignment="1">
      <alignment horizontal="right" vertical="center"/>
    </xf>
    <xf numFmtId="0" fontId="10" fillId="9" borderId="0" xfId="8" applyFont="1" applyFill="1" applyBorder="1" applyAlignment="1">
      <alignment vertical="center"/>
    </xf>
    <xf numFmtId="9" fontId="10" fillId="9" borderId="0" xfId="4" applyFont="1" applyFill="1" applyBorder="1" applyAlignment="1">
      <alignment horizontal="right" vertical="center"/>
    </xf>
    <xf numFmtId="9" fontId="10" fillId="0" borderId="0" xfId="4" applyFont="1" applyFill="1" applyBorder="1" applyAlignment="1">
      <alignment horizontal="right" vertical="center"/>
    </xf>
    <xf numFmtId="0" fontId="10" fillId="2" borderId="0" xfId="8" applyFont="1" applyFill="1" applyAlignment="1">
      <alignment wrapText="1"/>
    </xf>
    <xf numFmtId="0" fontId="9" fillId="2" borderId="0" xfId="8" applyFont="1" applyFill="1" applyAlignment="1">
      <alignment wrapText="1"/>
    </xf>
    <xf numFmtId="0" fontId="6" fillId="2" borderId="0" xfId="8" applyFont="1" applyFill="1" applyAlignment="1">
      <alignment wrapText="1"/>
    </xf>
    <xf numFmtId="0" fontId="23" fillId="10" borderId="0" xfId="8" applyFont="1" applyFill="1" applyAlignment="1">
      <alignment horizontal="center" vertical="center" wrapText="1"/>
    </xf>
    <xf numFmtId="0" fontId="22" fillId="2" borderId="0" xfId="8" applyFont="1" applyFill="1" applyAlignment="1"/>
    <xf numFmtId="0" fontId="22" fillId="2" borderId="0" xfId="8" applyFont="1" applyFill="1" applyAlignment="1">
      <alignment horizontal="left"/>
    </xf>
    <xf numFmtId="0" fontId="6" fillId="2" borderId="0" xfId="8" applyFont="1" applyFill="1" applyAlignment="1">
      <alignment horizontal="left" wrapText="1"/>
    </xf>
    <xf numFmtId="0" fontId="22" fillId="2" borderId="0" xfId="8" applyFont="1" applyFill="1" applyAlignment="1">
      <alignment wrapText="1"/>
    </xf>
    <xf numFmtId="0" fontId="22" fillId="2" borderId="0" xfId="8" applyFont="1" applyFill="1" applyAlignment="1">
      <alignment horizontal="left" wrapText="1"/>
    </xf>
    <xf numFmtId="0" fontId="5" fillId="2" borderId="0" xfId="8" applyFont="1" applyFill="1" applyAlignment="1">
      <alignment vertical="center"/>
    </xf>
    <xf numFmtId="0" fontId="6" fillId="2" borderId="0" xfId="8" applyFont="1" applyFill="1" applyAlignment="1">
      <alignment horizontal="left" vertical="center" wrapText="1"/>
    </xf>
    <xf numFmtId="0" fontId="6" fillId="2" borderId="0" xfId="8" applyFont="1" applyFill="1" applyAlignment="1">
      <alignment vertical="center"/>
    </xf>
    <xf numFmtId="0" fontId="5" fillId="2" borderId="0" xfId="8" applyFont="1" applyFill="1"/>
    <xf numFmtId="0" fontId="8" fillId="3" borderId="0" xfId="8" applyFont="1" applyFill="1" applyBorder="1" applyAlignment="1">
      <alignment horizontal="right" vertical="center"/>
    </xf>
    <xf numFmtId="0" fontId="5" fillId="0" borderId="0" xfId="8" applyFont="1" applyFill="1" applyBorder="1" applyAlignment="1">
      <alignment vertical="center"/>
    </xf>
    <xf numFmtId="0" fontId="10" fillId="3" borderId="0" xfId="8" applyFont="1" applyFill="1" applyBorder="1" applyAlignment="1">
      <alignment horizontal="left" vertical="center"/>
    </xf>
    <xf numFmtId="0" fontId="6" fillId="3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/>
    </xf>
    <xf numFmtId="9" fontId="6" fillId="0" borderId="0" xfId="9" applyNumberFormat="1" applyFont="1" applyFill="1" applyBorder="1" applyAlignment="1">
      <alignment horizontal="right" vertical="center"/>
    </xf>
    <xf numFmtId="0" fontId="5" fillId="0" borderId="17" xfId="8" applyFont="1" applyFill="1" applyBorder="1" applyAlignment="1">
      <alignment vertical="center"/>
    </xf>
    <xf numFmtId="0" fontId="5" fillId="0" borderId="17" xfId="8" applyFont="1" applyFill="1" applyBorder="1" applyAlignment="1">
      <alignment horizontal="left" vertical="center"/>
    </xf>
    <xf numFmtId="3" fontId="5" fillId="0" borderId="17" xfId="8" applyNumberFormat="1" applyFont="1" applyFill="1" applyBorder="1" applyAlignment="1">
      <alignment vertical="center"/>
    </xf>
    <xf numFmtId="9" fontId="5" fillId="0" borderId="17" xfId="9" applyNumberFormat="1" applyFont="1" applyFill="1" applyBorder="1" applyAlignment="1">
      <alignment vertical="center"/>
    </xf>
    <xf numFmtId="0" fontId="6" fillId="0" borderId="0" xfId="8" applyFont="1" applyFill="1" applyBorder="1" applyAlignment="1">
      <alignment horizontal="left" vertical="center"/>
    </xf>
    <xf numFmtId="3" fontId="6" fillId="0" borderId="0" xfId="8" applyNumberFormat="1" applyFont="1" applyFill="1" applyBorder="1" applyAlignment="1">
      <alignment vertical="center"/>
    </xf>
    <xf numFmtId="9" fontId="6" fillId="0" borderId="0" xfId="9" applyNumberFormat="1" applyFont="1" applyFill="1" applyBorder="1" applyAlignment="1">
      <alignment vertical="center"/>
    </xf>
    <xf numFmtId="0" fontId="6" fillId="2" borderId="17" xfId="8" applyFont="1" applyFill="1" applyBorder="1"/>
    <xf numFmtId="9" fontId="6" fillId="2" borderId="17" xfId="8" applyNumberFormat="1" applyFont="1" applyFill="1" applyBorder="1"/>
    <xf numFmtId="0" fontId="6" fillId="0" borderId="17" xfId="8" applyFont="1" applyFill="1" applyBorder="1" applyAlignment="1">
      <alignment vertical="center"/>
    </xf>
    <xf numFmtId="3" fontId="5" fillId="0" borderId="17" xfId="8" applyNumberFormat="1" applyFont="1" applyFill="1" applyBorder="1" applyAlignment="1">
      <alignment horizontal="right" vertical="center"/>
    </xf>
    <xf numFmtId="9" fontId="5" fillId="0" borderId="17" xfId="9" applyNumberFormat="1" applyFont="1" applyFill="1" applyBorder="1" applyAlignment="1">
      <alignment horizontal="right" vertical="center"/>
    </xf>
    <xf numFmtId="0" fontId="6" fillId="0" borderId="17" xfId="8" applyFont="1" applyFill="1" applyBorder="1" applyAlignment="1">
      <alignment horizontal="right" vertical="center"/>
    </xf>
    <xf numFmtId="9" fontId="6" fillId="0" borderId="17" xfId="9" applyNumberFormat="1" applyFont="1" applyFill="1" applyBorder="1" applyAlignment="1">
      <alignment horizontal="right" vertical="center"/>
    </xf>
    <xf numFmtId="0" fontId="6" fillId="0" borderId="11" xfId="8" applyFont="1" applyFill="1" applyBorder="1" applyAlignment="1">
      <alignment horizontal="left" vertical="center"/>
    </xf>
    <xf numFmtId="3" fontId="6" fillId="0" borderId="11" xfId="8" applyNumberFormat="1" applyFont="1" applyFill="1" applyBorder="1" applyAlignment="1">
      <alignment horizontal="right" vertical="center"/>
    </xf>
    <xf numFmtId="9" fontId="6" fillId="0" borderId="11" xfId="9" applyNumberFormat="1" applyFont="1" applyFill="1" applyBorder="1" applyAlignment="1">
      <alignment horizontal="right" vertical="center"/>
    </xf>
    <xf numFmtId="0" fontId="10" fillId="3" borderId="13" xfId="8" applyFont="1" applyFill="1" applyBorder="1" applyAlignment="1">
      <alignment horizontal="right" vertical="center"/>
    </xf>
    <xf numFmtId="9" fontId="10" fillId="3" borderId="13" xfId="9" applyNumberFormat="1" applyFont="1" applyFill="1" applyBorder="1" applyAlignment="1">
      <alignment horizontal="right" vertical="center"/>
    </xf>
    <xf numFmtId="0" fontId="5" fillId="0" borderId="0" xfId="8" applyFont="1" applyFill="1" applyBorder="1" applyAlignment="1">
      <alignment horizontal="center" vertical="center"/>
    </xf>
    <xf numFmtId="0" fontId="6" fillId="2" borderId="0" xfId="8" applyFont="1" applyFill="1" applyBorder="1" applyAlignment="1">
      <alignment horizontal="left"/>
    </xf>
    <xf numFmtId="0" fontId="24" fillId="2" borderId="0" xfId="8" applyFont="1" applyFill="1" applyAlignment="1">
      <alignment vertical="center"/>
    </xf>
    <xf numFmtId="3" fontId="6" fillId="2" borderId="0" xfId="8" applyNumberFormat="1" applyFont="1" applyFill="1" applyBorder="1" applyAlignment="1">
      <alignment horizontal="right"/>
    </xf>
    <xf numFmtId="0" fontId="5" fillId="2" borderId="0" xfId="8" applyFont="1" applyFill="1" applyAlignment="1"/>
    <xf numFmtId="0" fontId="5" fillId="2" borderId="0" xfId="8" applyFont="1" applyFill="1" applyBorder="1"/>
    <xf numFmtId="0" fontId="10" fillId="3" borderId="0" xfId="8" applyFont="1" applyFill="1" applyBorder="1" applyAlignment="1">
      <alignment horizontal="center" vertical="center"/>
    </xf>
    <xf numFmtId="164" fontId="5" fillId="0" borderId="0" xfId="9" applyNumberFormat="1" applyFont="1" applyFill="1" applyBorder="1" applyAlignment="1">
      <alignment vertical="center"/>
    </xf>
    <xf numFmtId="0" fontId="6" fillId="2" borderId="0" xfId="8" applyFont="1" applyFill="1" applyBorder="1" applyAlignment="1"/>
    <xf numFmtId="0" fontId="8" fillId="2" borderId="0" xfId="8" applyFont="1" applyFill="1" applyBorder="1" applyAlignment="1">
      <alignment horizontal="left"/>
    </xf>
    <xf numFmtId="0" fontId="10" fillId="2" borderId="0" xfId="8" applyFont="1" applyFill="1" applyBorder="1"/>
    <xf numFmtId="9" fontId="8" fillId="2" borderId="0" xfId="9" applyFont="1" applyFill="1" applyBorder="1"/>
    <xf numFmtId="0" fontId="5" fillId="2" borderId="0" xfId="8" applyFont="1" applyFill="1" applyAlignment="1">
      <alignment horizontal="center"/>
    </xf>
    <xf numFmtId="0" fontId="15" fillId="2" borderId="0" xfId="8" applyFont="1" applyFill="1" applyAlignment="1">
      <alignment horizontal="left" wrapText="1"/>
    </xf>
    <xf numFmtId="1" fontId="6" fillId="2" borderId="0" xfId="8" applyNumberFormat="1" applyFont="1" applyFill="1" applyBorder="1" applyAlignment="1"/>
    <xf numFmtId="9" fontId="6" fillId="2" borderId="0" xfId="9" applyFont="1" applyFill="1" applyBorder="1"/>
    <xf numFmtId="164" fontId="10" fillId="3" borderId="13" xfId="9" applyNumberFormat="1" applyFont="1" applyFill="1" applyBorder="1" applyAlignment="1">
      <alignment vertical="center"/>
    </xf>
    <xf numFmtId="9" fontId="10" fillId="9" borderId="0" xfId="9" applyNumberFormat="1" applyFont="1" applyFill="1" applyBorder="1" applyAlignment="1">
      <alignment horizontal="right" vertical="center"/>
    </xf>
    <xf numFmtId="0" fontId="6" fillId="2" borderId="0" xfId="8" applyFont="1" applyFill="1" applyAlignment="1">
      <alignment vertical="top"/>
    </xf>
    <xf numFmtId="1" fontId="6" fillId="2" borderId="0" xfId="8" applyNumberFormat="1" applyFont="1" applyFill="1" applyBorder="1" applyAlignment="1">
      <alignment horizontal="center"/>
    </xf>
    <xf numFmtId="0" fontId="24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right" vertical="center" indent="2"/>
    </xf>
    <xf numFmtId="0" fontId="6" fillId="0" borderId="0" xfId="8" applyFont="1" applyFill="1" applyBorder="1" applyAlignment="1"/>
    <xf numFmtId="9" fontId="10" fillId="3" borderId="13" xfId="4" applyNumberFormat="1" applyFont="1" applyFill="1" applyBorder="1" applyAlignment="1">
      <alignment horizontal="right" vertical="center"/>
    </xf>
    <xf numFmtId="0" fontId="13" fillId="2" borderId="0" xfId="8" applyFont="1" applyFill="1" applyAlignment="1">
      <alignment vertical="center"/>
    </xf>
    <xf numFmtId="0" fontId="6" fillId="2" borderId="0" xfId="8" applyFont="1" applyFill="1" applyBorder="1" applyAlignment="1">
      <alignment vertical="center" wrapText="1"/>
    </xf>
    <xf numFmtId="0" fontId="6" fillId="2" borderId="0" xfId="8" applyFont="1" applyFill="1" applyAlignment="1">
      <alignment vertical="center" wrapText="1"/>
    </xf>
    <xf numFmtId="0" fontId="10" fillId="3" borderId="13" xfId="8" applyFont="1" applyFill="1" applyBorder="1" applyAlignment="1">
      <alignment horizontal="center" vertical="center"/>
    </xf>
    <xf numFmtId="0" fontId="5" fillId="2" borderId="2" xfId="8" applyFont="1" applyFill="1" applyBorder="1" applyAlignment="1">
      <alignment vertical="center"/>
    </xf>
    <xf numFmtId="0" fontId="25" fillId="2" borderId="8" xfId="8" applyFont="1" applyFill="1" applyBorder="1" applyAlignment="1">
      <alignment vertical="center"/>
    </xf>
    <xf numFmtId="0" fontId="25" fillId="0" borderId="3" xfId="8" applyFont="1" applyFill="1" applyBorder="1" applyAlignment="1">
      <alignment vertical="center"/>
    </xf>
    <xf numFmtId="0" fontId="25" fillId="2" borderId="0" xfId="8" applyFont="1" applyFill="1" applyBorder="1" applyAlignment="1">
      <alignment vertical="center"/>
    </xf>
    <xf numFmtId="0" fontId="25" fillId="0" borderId="0" xfId="8" applyFont="1" applyFill="1" applyBorder="1" applyAlignment="1">
      <alignment horizontal="center" vertical="center"/>
    </xf>
    <xf numFmtId="0" fontId="10" fillId="3" borderId="6" xfId="8" applyFont="1" applyFill="1" applyBorder="1" applyAlignment="1">
      <alignment vertical="center"/>
    </xf>
    <xf numFmtId="0" fontId="8" fillId="3" borderId="0" xfId="8" applyFont="1" applyFill="1" applyBorder="1" applyAlignment="1">
      <alignment horizontal="center" vertical="center"/>
    </xf>
    <xf numFmtId="0" fontId="8" fillId="0" borderId="7" xfId="8" applyFont="1" applyFill="1" applyBorder="1" applyAlignment="1">
      <alignment horizontal="right" vertical="center"/>
    </xf>
    <xf numFmtId="0" fontId="6" fillId="0" borderId="6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9" fontId="6" fillId="0" borderId="7" xfId="9" applyNumberFormat="1" applyFont="1" applyFill="1" applyBorder="1" applyAlignment="1">
      <alignment horizontal="right" vertical="center"/>
    </xf>
    <xf numFmtId="0" fontId="6" fillId="0" borderId="0" xfId="8" applyFont="1" applyFill="1" applyBorder="1"/>
    <xf numFmtId="164" fontId="6" fillId="0" borderId="0" xfId="9" applyNumberFormat="1" applyFont="1" applyFill="1" applyBorder="1" applyAlignment="1">
      <alignment horizontal="right" vertical="center"/>
    </xf>
    <xf numFmtId="164" fontId="10" fillId="0" borderId="0" xfId="4" applyNumberFormat="1" applyFont="1" applyFill="1" applyBorder="1" applyAlignment="1">
      <alignment horizontal="right" vertical="center"/>
    </xf>
    <xf numFmtId="0" fontId="6" fillId="0" borderId="0" xfId="8" applyFont="1" applyFill="1" applyBorder="1" applyAlignment="1">
      <alignment horizontal="center"/>
    </xf>
    <xf numFmtId="9" fontId="6" fillId="0" borderId="0" xfId="1" applyNumberFormat="1" applyFont="1" applyFill="1" applyBorder="1"/>
    <xf numFmtId="9" fontId="6" fillId="0" borderId="7" xfId="1" applyNumberFormat="1" applyFont="1" applyFill="1" applyBorder="1"/>
    <xf numFmtId="0" fontId="8" fillId="0" borderId="0" xfId="8" applyFont="1" applyFill="1" applyBorder="1" applyAlignment="1">
      <alignment horizontal="right" vertical="center"/>
    </xf>
    <xf numFmtId="9" fontId="10" fillId="0" borderId="7" xfId="4" applyNumberFormat="1" applyFont="1" applyFill="1" applyBorder="1" applyAlignment="1">
      <alignment horizontal="right" vertical="center"/>
    </xf>
    <xf numFmtId="0" fontId="6" fillId="0" borderId="6" xfId="8" applyFont="1" applyFill="1" applyBorder="1" applyAlignment="1">
      <alignment horizontal="left" vertical="center"/>
    </xf>
    <xf numFmtId="0" fontId="6" fillId="2" borderId="7" xfId="8" applyFont="1" applyFill="1" applyBorder="1"/>
    <xf numFmtId="0" fontId="6" fillId="6" borderId="2" xfId="8" applyFont="1" applyFill="1" applyBorder="1"/>
    <xf numFmtId="0" fontId="6" fillId="6" borderId="8" xfId="8" applyFont="1" applyFill="1" applyBorder="1"/>
    <xf numFmtId="0" fontId="6" fillId="6" borderId="3" xfId="8" applyFont="1" applyFill="1" applyBorder="1"/>
    <xf numFmtId="0" fontId="6" fillId="0" borderId="7" xfId="8" applyFont="1" applyFill="1" applyBorder="1"/>
    <xf numFmtId="0" fontId="5" fillId="6" borderId="6" xfId="8" applyFont="1" applyFill="1" applyBorder="1"/>
    <xf numFmtId="0" fontId="6" fillId="6" borderId="0" xfId="8" applyFont="1" applyFill="1" applyBorder="1"/>
    <xf numFmtId="0" fontId="6" fillId="6" borderId="7" xfId="8" applyFont="1" applyFill="1" applyBorder="1"/>
    <xf numFmtId="0" fontId="8" fillId="3" borderId="7" xfId="8" applyFont="1" applyFill="1" applyBorder="1" applyAlignment="1">
      <alignment horizontal="right" vertical="center"/>
    </xf>
    <xf numFmtId="0" fontId="6" fillId="7" borderId="6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horizontal="right" vertical="center"/>
    </xf>
    <xf numFmtId="164" fontId="6" fillId="7" borderId="7" xfId="9" applyNumberFormat="1" applyFont="1" applyFill="1" applyBorder="1" applyAlignment="1">
      <alignment horizontal="right" vertical="center"/>
    </xf>
    <xf numFmtId="164" fontId="6" fillId="0" borderId="7" xfId="9" applyNumberFormat="1" applyFont="1" applyFill="1" applyBorder="1" applyAlignment="1">
      <alignment horizontal="right" vertical="center"/>
    </xf>
    <xf numFmtId="0" fontId="10" fillId="3" borderId="18" xfId="8" applyFont="1" applyFill="1" applyBorder="1" applyAlignment="1">
      <alignment horizontal="center" vertical="center"/>
    </xf>
    <xf numFmtId="164" fontId="10" fillId="3" borderId="19" xfId="4" applyNumberFormat="1" applyFont="1" applyFill="1" applyBorder="1" applyAlignment="1">
      <alignment horizontal="right" vertical="center"/>
    </xf>
    <xf numFmtId="164" fontId="10" fillId="0" borderId="7" xfId="4" applyNumberFormat="1" applyFont="1" applyFill="1" applyBorder="1" applyAlignment="1">
      <alignment horizontal="right" vertical="center"/>
    </xf>
    <xf numFmtId="0" fontId="6" fillId="6" borderId="6" xfId="8" applyFont="1" applyFill="1" applyBorder="1" applyAlignment="1">
      <alignment horizontal="left" vertical="center"/>
    </xf>
    <xf numFmtId="0" fontId="6" fillId="6" borderId="0" xfId="8" applyFont="1" applyFill="1" applyBorder="1" applyAlignment="1">
      <alignment horizontal="left" vertical="center"/>
    </xf>
    <xf numFmtId="0" fontId="6" fillId="6" borderId="0" xfId="8" applyFont="1" applyFill="1" applyBorder="1" applyAlignment="1">
      <alignment horizontal="right" vertical="center" indent="2"/>
    </xf>
    <xf numFmtId="164" fontId="6" fillId="6" borderId="7" xfId="9" applyNumberFormat="1" applyFont="1" applyFill="1" applyBorder="1" applyAlignment="1">
      <alignment horizontal="right" vertical="center"/>
    </xf>
    <xf numFmtId="0" fontId="6" fillId="6" borderId="4" xfId="8" applyFont="1" applyFill="1" applyBorder="1"/>
    <xf numFmtId="0" fontId="6" fillId="6" borderId="10" xfId="8" applyFont="1" applyFill="1" applyBorder="1"/>
    <xf numFmtId="0" fontId="6" fillId="6" borderId="5" xfId="8" applyFont="1" applyFill="1" applyBorder="1"/>
    <xf numFmtId="0" fontId="7" fillId="2" borderId="6" xfId="8" applyFont="1" applyFill="1" applyBorder="1" applyAlignment="1">
      <alignment vertical="center"/>
    </xf>
    <xf numFmtId="0" fontId="7" fillId="2" borderId="4" xfId="8" applyFont="1" applyFill="1" applyBorder="1" applyAlignment="1">
      <alignment vertical="center"/>
    </xf>
    <xf numFmtId="0" fontId="6" fillId="2" borderId="10" xfId="8" applyFont="1" applyFill="1" applyBorder="1"/>
    <xf numFmtId="0" fontId="6" fillId="2" borderId="5" xfId="8" applyFont="1" applyFill="1" applyBorder="1"/>
    <xf numFmtId="0" fontId="6" fillId="2" borderId="2" xfId="8" applyFont="1" applyFill="1" applyBorder="1"/>
    <xf numFmtId="0" fontId="6" fillId="2" borderId="8" xfId="8" applyFont="1" applyFill="1" applyBorder="1"/>
    <xf numFmtId="0" fontId="6" fillId="2" borderId="3" xfId="8" applyFont="1" applyFill="1" applyBorder="1"/>
    <xf numFmtId="0" fontId="6" fillId="0" borderId="6" xfId="8" applyFont="1" applyFill="1" applyBorder="1"/>
    <xf numFmtId="0" fontId="20" fillId="2" borderId="0" xfId="8" applyFont="1" applyFill="1" applyBorder="1" applyAlignment="1">
      <alignment horizontal="left" vertical="center"/>
    </xf>
    <xf numFmtId="0" fontId="6" fillId="7" borderId="0" xfId="8" applyFont="1" applyFill="1" applyBorder="1" applyAlignment="1">
      <alignment vertical="center"/>
    </xf>
    <xf numFmtId="3" fontId="6" fillId="7" borderId="0" xfId="8" applyNumberFormat="1" applyFont="1" applyFill="1" applyBorder="1" applyAlignment="1">
      <alignment horizontal="center" vertical="center"/>
    </xf>
    <xf numFmtId="3" fontId="6" fillId="7" borderId="1" xfId="8" applyNumberFormat="1" applyFont="1" applyFill="1" applyBorder="1" applyAlignment="1">
      <alignment horizontal="center" vertical="center"/>
    </xf>
    <xf numFmtId="9" fontId="6" fillId="11" borderId="22" xfId="4" applyNumberFormat="1" applyFont="1" applyFill="1" applyBorder="1" applyAlignment="1">
      <alignment horizontal="center" vertical="center"/>
    </xf>
    <xf numFmtId="0" fontId="6" fillId="7" borderId="15" xfId="8" applyFont="1" applyFill="1" applyBorder="1" applyAlignment="1">
      <alignment vertical="center"/>
    </xf>
    <xf numFmtId="3" fontId="6" fillId="7" borderId="15" xfId="8" applyNumberFormat="1" applyFont="1" applyFill="1" applyBorder="1" applyAlignment="1">
      <alignment horizontal="center" vertical="center"/>
    </xf>
    <xf numFmtId="3" fontId="6" fillId="7" borderId="23" xfId="8" applyNumberFormat="1" applyFont="1" applyFill="1" applyBorder="1" applyAlignment="1">
      <alignment horizontal="center" vertical="center"/>
    </xf>
    <xf numFmtId="0" fontId="6" fillId="7" borderId="16" xfId="8" applyFont="1" applyFill="1" applyBorder="1" applyAlignment="1">
      <alignment vertical="center"/>
    </xf>
    <xf numFmtId="3" fontId="6" fillId="7" borderId="16" xfId="8" applyNumberFormat="1" applyFont="1" applyFill="1" applyBorder="1" applyAlignment="1">
      <alignment horizontal="center" vertical="center"/>
    </xf>
    <xf numFmtId="3" fontId="6" fillId="7" borderId="24" xfId="8" applyNumberFormat="1" applyFont="1" applyFill="1" applyBorder="1" applyAlignment="1">
      <alignment horizontal="center" vertical="center"/>
    </xf>
    <xf numFmtId="0" fontId="6" fillId="7" borderId="25" xfId="8" applyFont="1" applyFill="1" applyBorder="1" applyAlignment="1">
      <alignment vertical="center"/>
    </xf>
    <xf numFmtId="3" fontId="6" fillId="7" borderId="25" xfId="8" applyNumberFormat="1" applyFont="1" applyFill="1" applyBorder="1" applyAlignment="1">
      <alignment horizontal="center" vertical="center"/>
    </xf>
    <xf numFmtId="3" fontId="6" fillId="7" borderId="26" xfId="8" applyNumberFormat="1" applyFont="1" applyFill="1" applyBorder="1" applyAlignment="1">
      <alignment horizontal="center" vertical="center"/>
    </xf>
    <xf numFmtId="3" fontId="10" fillId="3" borderId="13" xfId="8" applyNumberFormat="1" applyFont="1" applyFill="1" applyBorder="1" applyAlignment="1">
      <alignment horizontal="center" vertical="center"/>
    </xf>
    <xf numFmtId="9" fontId="8" fillId="3" borderId="27" xfId="4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right" vertical="center" indent="2"/>
    </xf>
    <xf numFmtId="0" fontId="6" fillId="2" borderId="6" xfId="8" applyFont="1" applyFill="1" applyBorder="1"/>
    <xf numFmtId="0" fontId="6" fillId="2" borderId="4" xfId="8" applyFont="1" applyFill="1" applyBorder="1"/>
    <xf numFmtId="0" fontId="6" fillId="0" borderId="10" xfId="8" applyFont="1" applyFill="1" applyBorder="1" applyAlignment="1">
      <alignment vertical="center"/>
    </xf>
    <xf numFmtId="3" fontId="6" fillId="0" borderId="10" xfId="8" applyNumberFormat="1" applyFont="1" applyFill="1" applyBorder="1" applyAlignment="1">
      <alignment horizontal="right" vertical="center" indent="2"/>
    </xf>
    <xf numFmtId="0" fontId="10" fillId="3" borderId="13" xfId="8" applyFont="1" applyFill="1" applyBorder="1" applyAlignment="1">
      <alignment horizontal="center" vertical="center"/>
    </xf>
    <xf numFmtId="0" fontId="2" fillId="4" borderId="0" xfId="8" applyFont="1" applyFill="1" applyBorder="1" applyAlignment="1" applyProtection="1">
      <alignment horizontal="center" vertical="center"/>
      <protection hidden="1"/>
    </xf>
    <xf numFmtId="0" fontId="1" fillId="2" borderId="0" xfId="8" applyFill="1" applyAlignment="1">
      <alignment horizontal="center"/>
    </xf>
    <xf numFmtId="0" fontId="12" fillId="0" borderId="0" xfId="8" applyFont="1" applyFill="1" applyBorder="1" applyAlignment="1" applyProtection="1">
      <alignment horizontal="center" vertical="center"/>
      <protection hidden="1"/>
    </xf>
    <xf numFmtId="0" fontId="14" fillId="5" borderId="0" xfId="8" applyFont="1" applyFill="1" applyBorder="1" applyAlignment="1">
      <alignment horizontal="left" vertical="center" wrapText="1"/>
    </xf>
    <xf numFmtId="0" fontId="22" fillId="2" borderId="0" xfId="8" applyFont="1" applyFill="1" applyAlignment="1">
      <alignment horizontal="right"/>
    </xf>
    <xf numFmtId="0" fontId="24" fillId="2" borderId="0" xfId="8" applyFont="1" applyFill="1" applyAlignment="1">
      <alignment horizontal="center" vertical="center"/>
    </xf>
    <xf numFmtId="0" fontId="10" fillId="3" borderId="0" xfId="8" applyFont="1" applyFill="1" applyBorder="1" applyAlignment="1">
      <alignment horizontal="center" vertical="center"/>
    </xf>
    <xf numFmtId="0" fontId="10" fillId="3" borderId="14" xfId="8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 vertical="center"/>
    </xf>
    <xf numFmtId="0" fontId="8" fillId="2" borderId="0" xfId="8" applyFont="1" applyFill="1" applyBorder="1" applyAlignment="1">
      <alignment horizontal="center"/>
    </xf>
    <xf numFmtId="0" fontId="10" fillId="9" borderId="0" xfId="8" applyFont="1" applyFill="1" applyBorder="1" applyAlignment="1">
      <alignment horizontal="center" vertical="center"/>
    </xf>
    <xf numFmtId="0" fontId="10" fillId="3" borderId="9" xfId="8" applyFont="1" applyFill="1" applyBorder="1" applyAlignment="1">
      <alignment horizontal="center" vertical="center"/>
    </xf>
    <xf numFmtId="0" fontId="10" fillId="3" borderId="20" xfId="8" applyFont="1" applyFill="1" applyBorder="1" applyAlignment="1">
      <alignment horizontal="center" vertical="center"/>
    </xf>
    <xf numFmtId="0" fontId="10" fillId="3" borderId="21" xfId="8" applyFont="1" applyFill="1" applyBorder="1" applyAlignment="1">
      <alignment horizontal="center" vertical="center" wrapText="1"/>
    </xf>
    <xf numFmtId="0" fontId="10" fillId="3" borderId="22" xfId="8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20144626366712937"/>
          <c:w val="0.84099426150829071"/>
          <c:h val="0.648292096962530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21362974755090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361403381752457E-4"/>
                  <c:y val="-0.2553018794948402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409101605024785E-3"/>
                  <c:y val="-0.305744613665622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434041807366302E-3"/>
                  <c:y val="-0.329831691592304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8.59369396858485E-5"/>
                  <c:y val="-0.2862618807338960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7129973533182563E-5"/>
                  <c:y val="-0.292468597675290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952480782669461E-3"/>
                  <c:y val="-0.2724535995500562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0344618872326493E-4"/>
                  <c:y val="-0.255585395575553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0.298303164885760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30728"/>
        <c:axId val="259831120"/>
      </c:barChart>
      <c:catAx>
        <c:axId val="259830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9831120"/>
        <c:crosses val="autoZero"/>
        <c:auto val="1"/>
        <c:lblAlgn val="ctr"/>
        <c:lblOffset val="100"/>
        <c:noMultiLvlLbl val="0"/>
      </c:catAx>
      <c:valAx>
        <c:axId val="259831120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59830728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100'!$B$60:$D$65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100'!$I$60:$I$65</c:f>
              <c:numCache>
                <c:formatCode>0.0%</c:formatCode>
                <c:ptCount val="6"/>
                <c:pt idx="0">
                  <c:v>2.7385159010600707E-2</c:v>
                </c:pt>
                <c:pt idx="1">
                  <c:v>0.19257950530035337</c:v>
                </c:pt>
                <c:pt idx="2">
                  <c:v>0.20318021201413428</c:v>
                </c:pt>
                <c:pt idx="3">
                  <c:v>0.34187279151943462</c:v>
                </c:pt>
                <c:pt idx="4">
                  <c:v>4.6819787985865724E-2</c:v>
                </c:pt>
                <c:pt idx="5">
                  <c:v>0.18816254416961131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9831904"/>
        <c:axId val="259832296"/>
      </c:barChart>
      <c:catAx>
        <c:axId val="259831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259832296"/>
        <c:crosses val="autoZero"/>
        <c:auto val="1"/>
        <c:lblAlgn val="ctr"/>
        <c:lblOffset val="50"/>
        <c:noMultiLvlLbl val="0"/>
      </c:catAx>
      <c:valAx>
        <c:axId val="259832296"/>
        <c:scaling>
          <c:orientation val="minMax"/>
        </c:scaling>
        <c:delete val="1"/>
        <c:axPos val="b"/>
        <c:numFmt formatCode="0%" sourceLinked="0"/>
        <c:majorTickMark val="out"/>
        <c:minorTickMark val="none"/>
        <c:tickLblPos val="nextTo"/>
        <c:crossAx val="259831904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165</c:v>
                </c:pt>
                <c:pt idx="1">
                  <c:v>967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</c:dPt>
          <c:dLbls>
            <c:dLbl>
              <c:idx val="0"/>
              <c:layout>
                <c:manualLayout>
                  <c:x val="0.11534813451697375"/>
                  <c:y val="4.9670691706809843E-2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402817433947628"/>
                  <c:y val="2.8056556518553769E-2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1"/>
                <c:pt idx="0">
                  <c:v>Sexo</c:v>
                </c:pt>
              </c:strCache>
            </c:strRef>
          </c:cat>
          <c:val>
            <c:numRef>
              <c:f>'Chat 100'!$E$66:$G$66</c:f>
              <c:numCache>
                <c:formatCode>#,##0</c:formatCode>
                <c:ptCount val="3"/>
                <c:pt idx="0">
                  <c:v>899</c:v>
                </c:pt>
                <c:pt idx="1">
                  <c:v>233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100'!$I$72:$N$76</c:f>
              <c:multiLvlStrCache>
                <c:ptCount val="5"/>
                <c:lvl>
                  <c:pt idx="0">
                    <c:v>45</c:v>
                  </c:pt>
                  <c:pt idx="1">
                    <c:v>0</c:v>
                  </c:pt>
                  <c:pt idx="2">
                    <c:v>412</c:v>
                  </c:pt>
                  <c:pt idx="3">
                    <c:v>344</c:v>
                  </c:pt>
                  <c:pt idx="4">
                    <c:v>331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100'!$N$72:$N$76</c:f>
              <c:numCache>
                <c:formatCode>General</c:formatCode>
                <c:ptCount val="5"/>
                <c:pt idx="0">
                  <c:v>45</c:v>
                </c:pt>
                <c:pt idx="1">
                  <c:v>0</c:v>
                </c:pt>
                <c:pt idx="2">
                  <c:v>412</c:v>
                </c:pt>
                <c:pt idx="3">
                  <c:v>344</c:v>
                </c:pt>
                <c:pt idx="4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100'!$D$126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1164430166226694E-2"/>
                  <c:y val="2.8225797489904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100'!$D$127:$D$130</c:f>
              <c:numCache>
                <c:formatCode>#,##0</c:formatCode>
                <c:ptCount val="4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'Chat 100'!$E$126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layout>
                <c:manualLayout>
                  <c:x val="-3.0513540607285207E-2"/>
                  <c:y val="-1.20967703528161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100'!$E$127:$E$134</c:f>
              <c:numCache>
                <c:formatCode>#,##0</c:formatCode>
                <c:ptCount val="4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1495416"/>
        <c:axId val="261495808"/>
      </c:lineChart>
      <c:catAx>
        <c:axId val="26149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495808"/>
        <c:crosses val="autoZero"/>
        <c:auto val="1"/>
        <c:lblAlgn val="ctr"/>
        <c:lblOffset val="100"/>
        <c:noMultiLvlLbl val="0"/>
      </c:catAx>
      <c:valAx>
        <c:axId val="261495808"/>
        <c:scaling>
          <c:orientation val="minMax"/>
          <c:max val="500"/>
          <c:min val="2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14954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10</xdr:row>
      <xdr:rowOff>16354</xdr:rowOff>
    </xdr:from>
    <xdr:to>
      <xdr:col>18</xdr:col>
      <xdr:colOff>21265</xdr:colOff>
      <xdr:row>25</xdr:row>
      <xdr:rowOff>6289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57</xdr:row>
      <xdr:rowOff>8986</xdr:rowOff>
    </xdr:from>
    <xdr:to>
      <xdr:col>21</xdr:col>
      <xdr:colOff>0</xdr:colOff>
      <xdr:row>68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16</xdr:row>
      <xdr:rowOff>17972</xdr:rowOff>
    </xdr:from>
    <xdr:to>
      <xdr:col>20</xdr:col>
      <xdr:colOff>424790</xdr:colOff>
      <xdr:row>24</xdr:row>
      <xdr:rowOff>62902</xdr:rowOff>
    </xdr:to>
    <xdr:sp macro="" textlink="">
      <xdr:nvSpPr>
        <xdr:cNvPr id="8" name="19 CuadroTexto"/>
        <xdr:cNvSpPr txBox="1"/>
      </xdr:nvSpPr>
      <xdr:spPr>
        <a:xfrm>
          <a:off x="7939825" y="3043112"/>
          <a:ext cx="1552765" cy="15689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marzo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1132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abril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64 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14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46</xdr:row>
      <xdr:rowOff>145430</xdr:rowOff>
    </xdr:from>
    <xdr:to>
      <xdr:col>8</xdr:col>
      <xdr:colOff>233631</xdr:colOff>
      <xdr:row>55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56</xdr:row>
      <xdr:rowOff>217458</xdr:rowOff>
    </xdr:from>
    <xdr:to>
      <xdr:col>16</xdr:col>
      <xdr:colOff>179179</xdr:colOff>
      <xdr:row>67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69</xdr:row>
      <xdr:rowOff>78716</xdr:rowOff>
    </xdr:from>
    <xdr:to>
      <xdr:col>20</xdr:col>
      <xdr:colOff>517765</xdr:colOff>
      <xdr:row>79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161925</xdr:colOff>
      <xdr:row>123</xdr:row>
      <xdr:rowOff>28575</xdr:rowOff>
    </xdr:from>
    <xdr:to>
      <xdr:col>16</xdr:col>
      <xdr:colOff>609600</xdr:colOff>
      <xdr:row>144</xdr:row>
      <xdr:rowOff>76200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88</xdr:row>
      <xdr:rowOff>66675</xdr:rowOff>
    </xdr:from>
    <xdr:to>
      <xdr:col>20</xdr:col>
      <xdr:colOff>457200</xdr:colOff>
      <xdr:row>90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053964" y="153447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abril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46235</xdr:colOff>
      <xdr:row>90</xdr:row>
      <xdr:rowOff>95251</xdr:rowOff>
    </xdr:from>
    <xdr:to>
      <xdr:col>21</xdr:col>
      <xdr:colOff>28575</xdr:colOff>
      <xdr:row>119</xdr:row>
      <xdr:rowOff>38101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702055" y="15800071"/>
          <a:ext cx="4920100" cy="53301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Abr.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V151"/>
  <sheetViews>
    <sheetView showGridLines="0" tabSelected="1" view="pageBreakPreview" zoomScale="90" zoomScaleNormal="90" zoomScaleSheetLayoutView="90" workbookViewId="0">
      <selection activeCell="F48" sqref="F48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6" t="s">
        <v>53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</row>
    <row r="4" spans="1:22" s="2" customFormat="1" ht="4.5" customHeight="1" x14ac:dyDescent="0.25">
      <c r="A4" s="5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7"/>
    </row>
    <row r="5" spans="1:22" s="6" customFormat="1" ht="20.25" customHeight="1" x14ac:dyDescent="0.25">
      <c r="B5" s="188" t="s">
        <v>27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9" t="s">
        <v>54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</row>
    <row r="8" spans="1:22" ht="23.25" customHeight="1" x14ac:dyDescent="0.25">
      <c r="A8" s="10"/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55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2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4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5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6</v>
      </c>
      <c r="C17" s="28"/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/>
      <c r="M17" s="31"/>
      <c r="N17" s="25"/>
      <c r="O17" s="19"/>
      <c r="P17" s="19"/>
    </row>
    <row r="18" spans="2:21" s="13" customFormat="1" ht="15" customHeight="1" x14ac:dyDescent="0.2">
      <c r="B18" s="27" t="s">
        <v>7</v>
      </c>
      <c r="C18" s="28"/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8</v>
      </c>
      <c r="C19" s="28"/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9</v>
      </c>
      <c r="C20" s="28"/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18</v>
      </c>
      <c r="C21" s="28"/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10</v>
      </c>
      <c r="C22" s="28"/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11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12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f t="shared" ref="C25:J25" si="0">SUM(C13:C24)</f>
        <v>1132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80</v>
      </c>
      <c r="M25" s="31"/>
      <c r="N25" s="25"/>
      <c r="O25" s="26"/>
      <c r="P25" s="26"/>
    </row>
    <row r="26" spans="2:21" s="13" customFormat="1" ht="15" customHeight="1" x14ac:dyDescent="0.2">
      <c r="B26" s="43" t="s">
        <v>17</v>
      </c>
      <c r="C26" s="44">
        <f t="shared" ref="C26:G26" si="1">(C25/D25)-1</f>
        <v>-0.69724525274137472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52</v>
      </c>
      <c r="K26" s="45"/>
      <c r="L26" s="46">
        <f>C25/L25</f>
        <v>14.15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0" t="s">
        <v>56</v>
      </c>
      <c r="M30" s="190"/>
      <c r="N30" s="190"/>
      <c r="O30" s="190"/>
      <c r="P30" s="49">
        <f>H46</f>
        <v>165</v>
      </c>
      <c r="Q30" s="50" t="s">
        <v>57</v>
      </c>
      <c r="R30" s="50"/>
      <c r="S30" s="49">
        <f>S53</f>
        <v>967</v>
      </c>
      <c r="T30" s="51" t="s">
        <v>58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59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60</v>
      </c>
      <c r="M34" s="58"/>
    </row>
    <row r="35" spans="2:21" s="13" customFormat="1" ht="15" customHeight="1" x14ac:dyDescent="0.2">
      <c r="B35" s="20" t="s">
        <v>61</v>
      </c>
      <c r="C35" s="20"/>
      <c r="D35" s="20"/>
      <c r="E35" s="20"/>
      <c r="F35" s="20"/>
      <c r="G35" s="20"/>
      <c r="H35" s="59" t="s">
        <v>62</v>
      </c>
      <c r="I35" s="59" t="s">
        <v>13</v>
      </c>
      <c r="J35" s="60"/>
      <c r="K35" s="60"/>
      <c r="L35" s="20" t="s">
        <v>63</v>
      </c>
      <c r="M35" s="20"/>
      <c r="N35" s="20"/>
      <c r="O35" s="20"/>
      <c r="P35" s="20"/>
      <c r="Q35" s="61"/>
      <c r="R35" s="62"/>
      <c r="S35" s="20" t="s">
        <v>62</v>
      </c>
      <c r="T35" s="20" t="s">
        <v>13</v>
      </c>
    </row>
    <row r="36" spans="2:21" s="13" customFormat="1" ht="15" customHeight="1" x14ac:dyDescent="0.2">
      <c r="B36" s="27" t="s">
        <v>64</v>
      </c>
      <c r="C36" s="27"/>
      <c r="D36" s="27"/>
      <c r="E36" s="27"/>
      <c r="F36" s="27"/>
      <c r="G36" s="27"/>
      <c r="H36" s="63">
        <v>47</v>
      </c>
      <c r="I36" s="64">
        <f>H36/$H$46</f>
        <v>0.28484848484848485</v>
      </c>
      <c r="J36" s="27"/>
      <c r="K36" s="27"/>
      <c r="L36" s="65" t="s">
        <v>65</v>
      </c>
      <c r="M36" s="65"/>
      <c r="N36" s="65"/>
      <c r="O36" s="65"/>
      <c r="P36" s="65"/>
      <c r="Q36" s="65"/>
      <c r="R36" s="66" t="s">
        <v>51</v>
      </c>
      <c r="S36" s="67">
        <f>SUM(S37:S41)</f>
        <v>386</v>
      </c>
      <c r="T36" s="68">
        <f t="shared" ref="T36:T41" si="2">S36/$S$53</f>
        <v>0.39917269906928643</v>
      </c>
    </row>
    <row r="37" spans="2:21" s="13" customFormat="1" ht="15" customHeight="1" x14ac:dyDescent="0.2">
      <c r="B37" s="27" t="s">
        <v>66</v>
      </c>
      <c r="C37" s="27"/>
      <c r="D37" s="27"/>
      <c r="E37" s="27"/>
      <c r="F37" s="27"/>
      <c r="G37" s="27"/>
      <c r="H37" s="63">
        <v>49</v>
      </c>
      <c r="I37" s="64">
        <f>H37/$H$46</f>
        <v>0.29696969696969699</v>
      </c>
      <c r="J37" s="27"/>
      <c r="K37" s="27"/>
      <c r="L37" s="69" t="s">
        <v>67</v>
      </c>
      <c r="M37" s="69"/>
      <c r="N37" s="69"/>
      <c r="O37" s="69"/>
      <c r="P37" s="69"/>
      <c r="Q37" s="69"/>
      <c r="S37" s="70">
        <v>191</v>
      </c>
      <c r="T37" s="71">
        <f t="shared" si="2"/>
        <v>0.19751809720785937</v>
      </c>
    </row>
    <row r="38" spans="2:21" s="13" customFormat="1" ht="15" customHeight="1" x14ac:dyDescent="0.2">
      <c r="B38" s="65" t="s">
        <v>68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24</v>
      </c>
      <c r="M38" s="27"/>
      <c r="N38" s="27"/>
      <c r="O38" s="27"/>
      <c r="P38" s="27"/>
      <c r="Q38" s="27"/>
      <c r="S38" s="70">
        <v>134</v>
      </c>
      <c r="T38" s="71">
        <f t="shared" si="2"/>
        <v>0.13857290589451912</v>
      </c>
    </row>
    <row r="39" spans="2:21" s="13" customFormat="1" ht="15" customHeight="1" x14ac:dyDescent="0.2">
      <c r="B39" s="27" t="s">
        <v>69</v>
      </c>
      <c r="C39" s="27"/>
      <c r="D39" s="27"/>
      <c r="E39" s="27"/>
      <c r="F39" s="27"/>
      <c r="G39" s="27"/>
      <c r="H39" s="63">
        <v>27</v>
      </c>
      <c r="I39" s="64">
        <f>H39/$H$46</f>
        <v>0.16363636363636364</v>
      </c>
      <c r="J39" s="27"/>
      <c r="K39" s="27"/>
      <c r="L39" s="27" t="s">
        <v>25</v>
      </c>
      <c r="M39" s="27"/>
      <c r="N39" s="27"/>
      <c r="O39" s="27"/>
      <c r="P39" s="27"/>
      <c r="Q39" s="27"/>
      <c r="S39" s="70">
        <v>58</v>
      </c>
      <c r="T39" s="71">
        <f t="shared" si="2"/>
        <v>5.9979317476732158E-2</v>
      </c>
    </row>
    <row r="40" spans="2:21" s="13" customFormat="1" ht="15" customHeight="1" x14ac:dyDescent="0.2">
      <c r="B40" s="27" t="s">
        <v>70</v>
      </c>
      <c r="C40" s="27"/>
      <c r="D40" s="27"/>
      <c r="E40" s="27"/>
      <c r="F40" s="27"/>
      <c r="G40" s="27"/>
      <c r="H40" s="63">
        <v>7</v>
      </c>
      <c r="I40" s="64">
        <f>H40/$H$46</f>
        <v>4.2424242424242427E-2</v>
      </c>
      <c r="J40" s="27"/>
      <c r="K40" s="27"/>
      <c r="L40" s="27" t="s">
        <v>26</v>
      </c>
      <c r="M40" s="27"/>
      <c r="N40" s="27"/>
      <c r="O40" s="27"/>
      <c r="P40" s="27"/>
      <c r="Q40" s="27"/>
      <c r="S40" s="70">
        <v>2</v>
      </c>
      <c r="T40" s="71">
        <f t="shared" si="2"/>
        <v>2.0682523267838678E-3</v>
      </c>
    </row>
    <row r="41" spans="2:21" s="13" customFormat="1" ht="15" customHeight="1" x14ac:dyDescent="0.2">
      <c r="B41" s="27" t="s">
        <v>71</v>
      </c>
      <c r="C41" s="27"/>
      <c r="D41" s="27"/>
      <c r="E41" s="27"/>
      <c r="F41" s="27"/>
      <c r="G41" s="27"/>
      <c r="H41" s="63">
        <v>1</v>
      </c>
      <c r="I41" s="64">
        <f t="shared" ref="I41:I45" si="3">H41/$H$46</f>
        <v>6.0606060606060606E-3</v>
      </c>
      <c r="J41" s="27"/>
      <c r="K41" s="27"/>
      <c r="L41" s="27" t="s">
        <v>29</v>
      </c>
      <c r="M41" s="27"/>
      <c r="N41" s="27"/>
      <c r="O41" s="27"/>
      <c r="P41" s="27"/>
      <c r="Q41" s="27"/>
      <c r="S41" s="70">
        <v>1</v>
      </c>
      <c r="T41" s="71">
        <f t="shared" si="2"/>
        <v>1.0341261633919339E-3</v>
      </c>
    </row>
    <row r="42" spans="2:21" s="13" customFormat="1" ht="15" customHeight="1" x14ac:dyDescent="0.2">
      <c r="B42" s="27" t="s">
        <v>72</v>
      </c>
      <c r="C42" s="27"/>
      <c r="D42" s="27"/>
      <c r="E42" s="27"/>
      <c r="F42" s="27"/>
      <c r="G42" s="27"/>
      <c r="H42" s="63">
        <v>0</v>
      </c>
      <c r="I42" s="64">
        <f t="shared" si="3"/>
        <v>0</v>
      </c>
      <c r="J42" s="27"/>
      <c r="K42" s="27"/>
    </row>
    <row r="43" spans="2:21" s="13" customFormat="1" ht="15" customHeight="1" x14ac:dyDescent="0.2">
      <c r="B43" s="27" t="s">
        <v>73</v>
      </c>
      <c r="C43" s="27"/>
      <c r="D43" s="27"/>
      <c r="E43" s="27"/>
      <c r="F43" s="27"/>
      <c r="G43" s="27"/>
      <c r="H43" s="63">
        <v>2</v>
      </c>
      <c r="I43" s="64">
        <f t="shared" si="3"/>
        <v>1.2121212121212121E-2</v>
      </c>
      <c r="J43" s="27"/>
      <c r="K43" s="27"/>
      <c r="L43" s="65" t="s">
        <v>74</v>
      </c>
      <c r="M43" s="65"/>
      <c r="N43" s="74"/>
      <c r="O43" s="74"/>
      <c r="P43" s="74"/>
      <c r="Q43" s="74"/>
      <c r="R43" s="66" t="s">
        <v>51</v>
      </c>
      <c r="S43" s="75">
        <f>SUM(S44:S52)</f>
        <v>581</v>
      </c>
      <c r="T43" s="76">
        <f>S43/S53</f>
        <v>0.60082730093071357</v>
      </c>
    </row>
    <row r="44" spans="2:21" s="13" customFormat="1" ht="15" customHeight="1" x14ac:dyDescent="0.2">
      <c r="B44" s="74" t="s">
        <v>75</v>
      </c>
      <c r="C44" s="74"/>
      <c r="D44" s="74"/>
      <c r="E44" s="74"/>
      <c r="F44" s="74"/>
      <c r="G44" s="74"/>
      <c r="H44" s="77">
        <v>0</v>
      </c>
      <c r="I44" s="78">
        <f t="shared" si="3"/>
        <v>0</v>
      </c>
      <c r="J44" s="27"/>
      <c r="K44" s="27"/>
      <c r="L44" s="79" t="s">
        <v>76</v>
      </c>
      <c r="M44" s="79"/>
      <c r="N44" s="79"/>
      <c r="O44" s="79"/>
      <c r="P44" s="79"/>
      <c r="Q44" s="79"/>
      <c r="R44" s="79"/>
      <c r="S44" s="80">
        <v>32</v>
      </c>
      <c r="T44" s="81">
        <f t="shared" ref="T44:T52" si="4">S44/$S$53</f>
        <v>3.3092037228541885E-2</v>
      </c>
    </row>
    <row r="45" spans="2:21" s="13" customFormat="1" ht="15" customHeight="1" thickBot="1" x14ac:dyDescent="0.25">
      <c r="B45" s="69" t="s">
        <v>16</v>
      </c>
      <c r="C45" s="69"/>
      <c r="D45" s="69"/>
      <c r="E45" s="69"/>
      <c r="F45" s="69"/>
      <c r="G45" s="69"/>
      <c r="H45" s="63">
        <v>32</v>
      </c>
      <c r="I45" s="64">
        <f t="shared" si="3"/>
        <v>0.19393939393939394</v>
      </c>
      <c r="J45" s="69"/>
      <c r="K45" s="69"/>
      <c r="L45" s="69" t="s">
        <v>77</v>
      </c>
      <c r="M45" s="69"/>
      <c r="N45" s="69"/>
      <c r="O45" s="69"/>
      <c r="P45" s="69"/>
      <c r="Q45" s="69"/>
      <c r="R45" s="69"/>
      <c r="S45" s="28">
        <v>24</v>
      </c>
      <c r="T45" s="64">
        <f t="shared" si="4"/>
        <v>2.481902792140641E-2</v>
      </c>
    </row>
    <row r="46" spans="2:21" s="13" customFormat="1" ht="15" customHeight="1" x14ac:dyDescent="0.2">
      <c r="B46" s="185" t="s">
        <v>1</v>
      </c>
      <c r="C46" s="185"/>
      <c r="D46" s="185"/>
      <c r="E46" s="185"/>
      <c r="F46" s="185"/>
      <c r="G46" s="185"/>
      <c r="H46" s="82">
        <f>SUM(H36:H45)</f>
        <v>165</v>
      </c>
      <c r="I46" s="83">
        <f>SUM(I36:I45)</f>
        <v>1</v>
      </c>
      <c r="J46" s="84"/>
      <c r="K46" s="84"/>
      <c r="L46" s="69" t="s">
        <v>78</v>
      </c>
      <c r="M46" s="69"/>
      <c r="N46" s="69"/>
      <c r="O46" s="69"/>
      <c r="P46" s="69"/>
      <c r="Q46" s="69"/>
      <c r="R46" s="69"/>
      <c r="S46" s="28">
        <v>208</v>
      </c>
      <c r="T46" s="64">
        <f t="shared" si="4"/>
        <v>0.21509824198552224</v>
      </c>
    </row>
    <row r="47" spans="2:21" s="13" customFormat="1" ht="15" customHeight="1" x14ac:dyDescent="0.2">
      <c r="L47" s="27" t="s">
        <v>79</v>
      </c>
      <c r="M47" s="27"/>
      <c r="N47" s="27"/>
      <c r="O47" s="27"/>
      <c r="P47" s="27"/>
      <c r="Q47" s="27"/>
      <c r="R47" s="27"/>
      <c r="S47" s="28">
        <v>15</v>
      </c>
      <c r="T47" s="64">
        <f t="shared" si="4"/>
        <v>1.5511892450879007E-2</v>
      </c>
    </row>
    <row r="48" spans="2:21" s="13" customFormat="1" ht="15" customHeight="1" x14ac:dyDescent="0.2">
      <c r="B48" s="85"/>
      <c r="C48" s="85"/>
      <c r="D48" s="85"/>
      <c r="E48" s="85"/>
      <c r="G48" s="86"/>
      <c r="H48" s="86"/>
      <c r="I48" s="86"/>
      <c r="J48" s="86"/>
      <c r="K48" s="86"/>
      <c r="L48" s="27" t="s">
        <v>80</v>
      </c>
      <c r="M48" s="27"/>
      <c r="N48" s="27"/>
      <c r="O48" s="27"/>
      <c r="P48" s="27"/>
      <c r="Q48" s="27"/>
      <c r="R48" s="27"/>
      <c r="S48" s="28">
        <v>145</v>
      </c>
      <c r="T48" s="64">
        <f t="shared" si="4"/>
        <v>0.14994829369183041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81</v>
      </c>
      <c r="M49" s="27"/>
      <c r="N49" s="27"/>
      <c r="O49" s="27"/>
      <c r="P49" s="27"/>
      <c r="Q49" s="27"/>
      <c r="R49" s="27"/>
      <c r="S49" s="28">
        <v>6</v>
      </c>
      <c r="T49" s="64">
        <f t="shared" si="4"/>
        <v>6.2047569803516025E-3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82</v>
      </c>
      <c r="M50" s="27"/>
      <c r="N50" s="27"/>
      <c r="O50" s="27"/>
      <c r="P50" s="27"/>
      <c r="Q50" s="27"/>
      <c r="R50" s="27"/>
      <c r="S50" s="28">
        <v>5</v>
      </c>
      <c r="T50" s="64">
        <f t="shared" si="4"/>
        <v>5.170630816959669E-3</v>
      </c>
    </row>
    <row r="51" spans="1:21" s="13" customFormat="1" ht="15" customHeight="1" x14ac:dyDescent="0.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83</v>
      </c>
      <c r="M51" s="27"/>
      <c r="N51" s="27"/>
      <c r="O51" s="27"/>
      <c r="P51" s="27"/>
      <c r="Q51" s="27"/>
      <c r="R51" s="27"/>
      <c r="S51" s="28">
        <v>122</v>
      </c>
      <c r="T51" s="64">
        <f t="shared" si="4"/>
        <v>0.12616339193381593</v>
      </c>
    </row>
    <row r="52" spans="1:21" s="13" customFormat="1" ht="15" customHeight="1" thickBot="1" x14ac:dyDescent="0.25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27" t="s">
        <v>16</v>
      </c>
      <c r="M52" s="27"/>
      <c r="N52" s="27"/>
      <c r="O52" s="27"/>
      <c r="P52" s="27"/>
      <c r="Q52" s="27"/>
      <c r="R52" s="27"/>
      <c r="S52" s="28">
        <v>24</v>
      </c>
      <c r="T52" s="64">
        <f t="shared" si="4"/>
        <v>2.481902792140641E-2</v>
      </c>
    </row>
    <row r="53" spans="1:21" s="13" customFormat="1" ht="15" customHeight="1" x14ac:dyDescent="0.2">
      <c r="B53" s="85"/>
      <c r="C53" s="85"/>
      <c r="D53" s="85"/>
      <c r="E53" s="85"/>
      <c r="F53" s="85"/>
      <c r="L53" s="185" t="s">
        <v>1</v>
      </c>
      <c r="M53" s="185"/>
      <c r="N53" s="185"/>
      <c r="O53" s="185"/>
      <c r="P53" s="185"/>
      <c r="Q53" s="185"/>
      <c r="R53" s="185"/>
      <c r="S53" s="41">
        <f>S36+S43</f>
        <v>967</v>
      </c>
      <c r="T53" s="83">
        <v>1</v>
      </c>
    </row>
    <row r="54" spans="1:21" s="13" customFormat="1" ht="4.5" customHeight="1" x14ac:dyDescent="0.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19"/>
      <c r="M54" s="19"/>
      <c r="N54" s="19"/>
      <c r="O54" s="19"/>
      <c r="P54" s="19"/>
      <c r="Q54" s="19"/>
      <c r="R54" s="19"/>
      <c r="S54" s="87"/>
      <c r="T54" s="87"/>
    </row>
    <row r="55" spans="1:21" s="13" customFormat="1" ht="9.75" customHeight="1" x14ac:dyDescent="0.2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</row>
    <row r="56" spans="1:21" s="13" customFormat="1" ht="4.5" customHeight="1" x14ac:dyDescent="0.2">
      <c r="B56" s="89"/>
      <c r="C56" s="8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85"/>
      <c r="S56" s="85"/>
      <c r="T56" s="85"/>
      <c r="U56" s="85"/>
    </row>
    <row r="57" spans="1:21" s="13" customFormat="1" ht="18.75" customHeight="1" x14ac:dyDescent="0.2">
      <c r="B57" s="55" t="s">
        <v>84</v>
      </c>
      <c r="C57" s="14"/>
      <c r="D57" s="18"/>
      <c r="E57" s="18"/>
      <c r="F57" s="18"/>
      <c r="G57" s="18"/>
      <c r="H57" s="18"/>
      <c r="I57" s="18"/>
      <c r="L57" s="191"/>
      <c r="M57" s="191"/>
      <c r="N57" s="191"/>
      <c r="O57" s="191"/>
      <c r="P57" s="191"/>
      <c r="Q57" s="191"/>
    </row>
    <row r="58" spans="1:21" s="13" customFormat="1" ht="11.25" customHeight="1" thickBot="1" x14ac:dyDescent="0.25">
      <c r="B58" s="192" t="s">
        <v>21</v>
      </c>
      <c r="C58" s="192"/>
      <c r="D58" s="192"/>
      <c r="E58" s="193" t="s">
        <v>20</v>
      </c>
      <c r="F58" s="193"/>
      <c r="G58" s="193"/>
      <c r="H58" s="21" t="s">
        <v>1</v>
      </c>
      <c r="I58" s="90" t="s">
        <v>13</v>
      </c>
      <c r="P58" s="85"/>
      <c r="Q58" s="85"/>
      <c r="R58" s="55"/>
    </row>
    <row r="59" spans="1:21" s="13" customFormat="1" ht="12.75" customHeight="1" x14ac:dyDescent="0.2">
      <c r="B59" s="192"/>
      <c r="C59" s="192"/>
      <c r="D59" s="192"/>
      <c r="E59" s="59" t="s">
        <v>14</v>
      </c>
      <c r="F59" s="59" t="s">
        <v>15</v>
      </c>
      <c r="G59" s="59" t="s">
        <v>85</v>
      </c>
      <c r="H59" s="21"/>
      <c r="I59" s="90"/>
      <c r="P59" s="85"/>
      <c r="Q59" s="85"/>
      <c r="R59" s="55"/>
    </row>
    <row r="60" spans="1:21" s="13" customFormat="1" ht="13.5" customHeight="1" x14ac:dyDescent="0.2">
      <c r="B60" s="194" t="s">
        <v>86</v>
      </c>
      <c r="C60" s="194"/>
      <c r="D60" s="194"/>
      <c r="E60" s="28">
        <v>16</v>
      </c>
      <c r="F60" s="28">
        <v>15</v>
      </c>
      <c r="G60" s="28" t="s">
        <v>52</v>
      </c>
      <c r="H60" s="28">
        <f t="shared" ref="H60:H65" si="5">SUM(E60:G60)</f>
        <v>31</v>
      </c>
      <c r="I60" s="91">
        <f t="shared" ref="I60:I65" si="6">H60/$H$66</f>
        <v>2.7385159010600707E-2</v>
      </c>
      <c r="P60" s="92"/>
    </row>
    <row r="61" spans="1:21" s="13" customFormat="1" ht="13.5" customHeight="1" x14ac:dyDescent="0.2">
      <c r="B61" s="194" t="s">
        <v>87</v>
      </c>
      <c r="C61" s="194"/>
      <c r="D61" s="194"/>
      <c r="E61" s="28">
        <v>161</v>
      </c>
      <c r="F61" s="28">
        <v>57</v>
      </c>
      <c r="G61" s="28" t="s">
        <v>52</v>
      </c>
      <c r="H61" s="28">
        <f t="shared" si="5"/>
        <v>218</v>
      </c>
      <c r="I61" s="91">
        <f t="shared" si="6"/>
        <v>0.19257950530035337</v>
      </c>
      <c r="P61" s="93"/>
      <c r="Q61" s="93"/>
      <c r="R61" s="94"/>
      <c r="S61" s="94"/>
      <c r="T61" s="95"/>
      <c r="U61" s="96"/>
    </row>
    <row r="62" spans="1:21" s="13" customFormat="1" ht="13.5" customHeight="1" x14ac:dyDescent="0.2">
      <c r="B62" s="194" t="s">
        <v>88</v>
      </c>
      <c r="C62" s="194"/>
      <c r="D62" s="194"/>
      <c r="E62" s="28">
        <v>206</v>
      </c>
      <c r="F62" s="28">
        <v>24</v>
      </c>
      <c r="G62" s="28" t="s">
        <v>52</v>
      </c>
      <c r="H62" s="28">
        <f t="shared" si="5"/>
        <v>230</v>
      </c>
      <c r="I62" s="91">
        <f t="shared" si="6"/>
        <v>0.20318021201413428</v>
      </c>
      <c r="P62" s="93"/>
      <c r="Q62" s="93"/>
      <c r="R62" s="94"/>
      <c r="S62" s="94"/>
      <c r="T62" s="95"/>
    </row>
    <row r="63" spans="1:21" s="13" customFormat="1" ht="13.5" customHeight="1" x14ac:dyDescent="0.2">
      <c r="B63" s="194" t="s">
        <v>89</v>
      </c>
      <c r="C63" s="194"/>
      <c r="D63" s="194"/>
      <c r="E63" s="28">
        <v>309</v>
      </c>
      <c r="F63" s="28">
        <v>78</v>
      </c>
      <c r="G63" s="28" t="s">
        <v>52</v>
      </c>
      <c r="H63" s="28">
        <f t="shared" si="5"/>
        <v>387</v>
      </c>
      <c r="I63" s="91">
        <f t="shared" si="6"/>
        <v>0.34187279151943462</v>
      </c>
    </row>
    <row r="64" spans="1:21" s="13" customFormat="1" ht="13.5" customHeight="1" x14ac:dyDescent="0.2">
      <c r="B64" s="194" t="s">
        <v>90</v>
      </c>
      <c r="C64" s="194"/>
      <c r="D64" s="194"/>
      <c r="E64" s="28">
        <v>41</v>
      </c>
      <c r="F64" s="28">
        <v>12</v>
      </c>
      <c r="G64" s="28" t="s">
        <v>52</v>
      </c>
      <c r="H64" s="28">
        <f t="shared" si="5"/>
        <v>53</v>
      </c>
      <c r="I64" s="91">
        <f t="shared" si="6"/>
        <v>4.6819787985865724E-2</v>
      </c>
      <c r="Q64" s="195"/>
      <c r="R64" s="195"/>
      <c r="S64" s="38"/>
      <c r="T64" s="38"/>
    </row>
    <row r="65" spans="2:21" s="13" customFormat="1" ht="13.5" customHeight="1" thickBot="1" x14ac:dyDescent="0.25">
      <c r="B65" s="194" t="s">
        <v>91</v>
      </c>
      <c r="C65" s="194"/>
      <c r="D65" s="194"/>
      <c r="E65" s="28">
        <v>166</v>
      </c>
      <c r="F65" s="28">
        <v>47</v>
      </c>
      <c r="G65" s="28" t="s">
        <v>52</v>
      </c>
      <c r="H65" s="28">
        <f t="shared" si="5"/>
        <v>213</v>
      </c>
      <c r="I65" s="91">
        <f t="shared" si="6"/>
        <v>0.18816254416961131</v>
      </c>
      <c r="P65" s="97"/>
      <c r="Q65" s="98"/>
      <c r="R65" s="98"/>
      <c r="S65" s="98"/>
      <c r="T65" s="99"/>
    </row>
    <row r="66" spans="2:21" s="13" customFormat="1" ht="13.5" customHeight="1" x14ac:dyDescent="0.2">
      <c r="B66" s="185" t="s">
        <v>1</v>
      </c>
      <c r="C66" s="185"/>
      <c r="D66" s="185"/>
      <c r="E66" s="41">
        <f>SUM(E60:E65)</f>
        <v>899</v>
      </c>
      <c r="F66" s="41">
        <f>SUM(F60:F65)</f>
        <v>233</v>
      </c>
      <c r="G66" s="41">
        <f>SUM(G60:G65)</f>
        <v>0</v>
      </c>
      <c r="H66" s="41">
        <f>SUM(H60:H65)</f>
        <v>1132</v>
      </c>
      <c r="I66" s="100">
        <f>SUM(I60:I65)</f>
        <v>1</v>
      </c>
      <c r="P66" s="97"/>
      <c r="Q66" s="98"/>
      <c r="R66" s="98"/>
      <c r="S66" s="98"/>
      <c r="T66" s="99"/>
    </row>
    <row r="67" spans="2:21" s="13" customFormat="1" ht="13.5" customHeight="1" x14ac:dyDescent="0.2">
      <c r="B67" s="196" t="s">
        <v>19</v>
      </c>
      <c r="C67" s="196"/>
      <c r="D67" s="196"/>
      <c r="E67" s="101">
        <f>E66/$H$66</f>
        <v>0.79416961130742048</v>
      </c>
      <c r="F67" s="101">
        <f>F66/$H$66</f>
        <v>0.2058303886925795</v>
      </c>
      <c r="G67" s="101">
        <f>G66/$H$66</f>
        <v>0</v>
      </c>
      <c r="H67" s="101">
        <f>SUM(E67:G67)</f>
        <v>1</v>
      </c>
      <c r="I67" s="101"/>
      <c r="P67" s="97"/>
      <c r="Q67" s="98"/>
      <c r="R67" s="98"/>
      <c r="S67" s="98"/>
      <c r="T67" s="99"/>
    </row>
    <row r="68" spans="2:21" s="13" customFormat="1" ht="15.75" customHeight="1" x14ac:dyDescent="0.2">
      <c r="B68" s="102" t="s">
        <v>92</v>
      </c>
      <c r="Q68" s="103"/>
      <c r="R68" s="98"/>
      <c r="S68" s="98"/>
      <c r="T68" s="99"/>
    </row>
    <row r="69" spans="2:21" s="13" customFormat="1" ht="15.75" customHeight="1" x14ac:dyDescent="0.2">
      <c r="B69" s="57" t="s">
        <v>93</v>
      </c>
      <c r="C69" s="57"/>
      <c r="D69" s="56"/>
      <c r="E69" s="56"/>
      <c r="F69" s="56"/>
      <c r="G69" s="56"/>
      <c r="H69" s="56"/>
      <c r="Q69" s="103"/>
      <c r="R69" s="98"/>
      <c r="S69" s="98"/>
      <c r="T69" s="99"/>
    </row>
    <row r="70" spans="2:21" s="13" customFormat="1" ht="12" customHeight="1" x14ac:dyDescent="0.2">
      <c r="B70" s="20" t="s">
        <v>94</v>
      </c>
      <c r="C70" s="20"/>
      <c r="D70" s="20"/>
      <c r="E70" s="20"/>
      <c r="F70" s="59" t="s">
        <v>62</v>
      </c>
      <c r="G70" s="59" t="s">
        <v>13</v>
      </c>
      <c r="I70" s="57" t="s">
        <v>95</v>
      </c>
      <c r="J70" s="55"/>
      <c r="K70" s="55"/>
      <c r="L70" s="56"/>
      <c r="M70" s="56"/>
      <c r="N70" s="56"/>
      <c r="O70" s="56"/>
      <c r="P70" s="56"/>
    </row>
    <row r="71" spans="2:21" s="13" customFormat="1" ht="12.75" customHeight="1" x14ac:dyDescent="0.2">
      <c r="B71" s="27" t="s">
        <v>96</v>
      </c>
      <c r="C71" s="27"/>
      <c r="D71" s="27"/>
      <c r="E71" s="27"/>
      <c r="F71" s="63">
        <v>216</v>
      </c>
      <c r="G71" s="64">
        <f t="shared" ref="G71:G85" si="7">F71/$F$86</f>
        <v>0.19081272084805653</v>
      </c>
      <c r="I71" s="20" t="s">
        <v>97</v>
      </c>
      <c r="J71" s="20"/>
      <c r="K71" s="20"/>
      <c r="L71" s="20"/>
      <c r="M71" s="20"/>
      <c r="N71" s="59" t="s">
        <v>62</v>
      </c>
      <c r="O71" s="20"/>
      <c r="P71" s="59" t="s">
        <v>13</v>
      </c>
      <c r="S71" s="104"/>
      <c r="T71" s="104"/>
      <c r="U71" s="104"/>
    </row>
    <row r="72" spans="2:21" s="13" customFormat="1" ht="12.75" customHeight="1" x14ac:dyDescent="0.2">
      <c r="B72" s="27" t="s">
        <v>98</v>
      </c>
      <c r="C72" s="27"/>
      <c r="D72" s="27"/>
      <c r="E72" s="27"/>
      <c r="F72" s="63">
        <v>3</v>
      </c>
      <c r="G72" s="64">
        <f t="shared" si="7"/>
        <v>2.6501766784452299E-3</v>
      </c>
      <c r="I72" s="27" t="s">
        <v>99</v>
      </c>
      <c r="J72" s="27"/>
      <c r="K72" s="27"/>
      <c r="L72" s="27"/>
      <c r="M72" s="27"/>
      <c r="N72" s="63">
        <v>45</v>
      </c>
      <c r="O72" s="105"/>
      <c r="P72" s="64">
        <f t="shared" ref="P72:P77" si="8">N72/$N$77</f>
        <v>3.9752650176678443E-2</v>
      </c>
    </row>
    <row r="73" spans="2:21" s="13" customFormat="1" ht="12.75" customHeight="1" x14ac:dyDescent="0.2">
      <c r="B73" s="27" t="s">
        <v>100</v>
      </c>
      <c r="C73" s="27"/>
      <c r="D73" s="27"/>
      <c r="E73" s="27"/>
      <c r="F73" s="63">
        <v>71</v>
      </c>
      <c r="G73" s="64">
        <f t="shared" si="7"/>
        <v>6.2720848056537104E-2</v>
      </c>
      <c r="I73" s="27" t="s">
        <v>101</v>
      </c>
      <c r="J73" s="27"/>
      <c r="K73" s="27"/>
      <c r="L73" s="27"/>
      <c r="M73" s="27"/>
      <c r="N73" s="63">
        <v>0</v>
      </c>
      <c r="O73" s="105"/>
      <c r="P73" s="64">
        <f t="shared" si="8"/>
        <v>0</v>
      </c>
    </row>
    <row r="74" spans="2:21" s="13" customFormat="1" ht="12.75" customHeight="1" x14ac:dyDescent="0.2">
      <c r="B74" s="27" t="s">
        <v>102</v>
      </c>
      <c r="C74" s="27"/>
      <c r="D74" s="27"/>
      <c r="E74" s="27"/>
      <c r="F74" s="63">
        <v>5</v>
      </c>
      <c r="G74" s="64">
        <f t="shared" si="7"/>
        <v>4.4169611307420496E-3</v>
      </c>
      <c r="I74" s="27" t="s">
        <v>103</v>
      </c>
      <c r="J74" s="27"/>
      <c r="K74" s="27"/>
      <c r="L74" s="27"/>
      <c r="M74" s="27"/>
      <c r="N74" s="63">
        <v>412</v>
      </c>
      <c r="O74" s="105"/>
      <c r="P74" s="64">
        <f t="shared" si="8"/>
        <v>0.36395759717314485</v>
      </c>
    </row>
    <row r="75" spans="2:21" s="13" customFormat="1" ht="12.75" customHeight="1" x14ac:dyDescent="0.2">
      <c r="B75" s="27" t="s">
        <v>104</v>
      </c>
      <c r="C75" s="27"/>
      <c r="D75" s="27"/>
      <c r="E75" s="106"/>
      <c r="F75" s="63">
        <v>178</v>
      </c>
      <c r="G75" s="64">
        <f t="shared" si="7"/>
        <v>0.15724381625441697</v>
      </c>
      <c r="I75" s="27" t="s">
        <v>105</v>
      </c>
      <c r="J75" s="27"/>
      <c r="K75" s="27"/>
      <c r="L75" s="27"/>
      <c r="M75" s="27"/>
      <c r="N75" s="63">
        <v>344</v>
      </c>
      <c r="O75" s="105"/>
      <c r="P75" s="64">
        <f t="shared" si="8"/>
        <v>0.303886925795053</v>
      </c>
    </row>
    <row r="76" spans="2:21" s="13" customFormat="1" ht="12.75" customHeight="1" thickBot="1" x14ac:dyDescent="0.25">
      <c r="B76" s="27" t="s">
        <v>106</v>
      </c>
      <c r="C76" s="27"/>
      <c r="D76" s="27"/>
      <c r="E76" s="27"/>
      <c r="F76" s="63">
        <v>1</v>
      </c>
      <c r="G76" s="64">
        <f t="shared" si="7"/>
        <v>8.8339222614840988E-4</v>
      </c>
      <c r="I76" s="27" t="s">
        <v>107</v>
      </c>
      <c r="J76" s="27"/>
      <c r="K76" s="27"/>
      <c r="L76" s="27"/>
      <c r="M76" s="27"/>
      <c r="N76" s="63">
        <v>331</v>
      </c>
      <c r="O76" s="105"/>
      <c r="P76" s="64">
        <f t="shared" si="8"/>
        <v>0.2924028268551237</v>
      </c>
    </row>
    <row r="77" spans="2:21" s="13" customFormat="1" ht="12.75" customHeight="1" x14ac:dyDescent="0.2">
      <c r="B77" s="27" t="s">
        <v>108</v>
      </c>
      <c r="C77" s="27"/>
      <c r="D77" s="27"/>
      <c r="E77" s="27"/>
      <c r="F77" s="63">
        <v>10</v>
      </c>
      <c r="G77" s="64">
        <f t="shared" si="7"/>
        <v>8.8339222614840993E-3</v>
      </c>
      <c r="I77" s="40" t="s">
        <v>1</v>
      </c>
      <c r="J77" s="40"/>
      <c r="K77" s="40"/>
      <c r="L77" s="40"/>
      <c r="M77" s="40"/>
      <c r="N77" s="82">
        <f>SUM(N72:N76)</f>
        <v>1132</v>
      </c>
      <c r="O77" s="40"/>
      <c r="P77" s="107">
        <f t="shared" si="8"/>
        <v>1</v>
      </c>
    </row>
    <row r="78" spans="2:21" s="13" customFormat="1" ht="12.75" customHeight="1" x14ac:dyDescent="0.2">
      <c r="B78" s="27" t="s">
        <v>109</v>
      </c>
      <c r="C78" s="27"/>
      <c r="D78" s="27"/>
      <c r="E78" s="27"/>
      <c r="F78" s="63">
        <v>47</v>
      </c>
      <c r="G78" s="64">
        <f t="shared" si="7"/>
        <v>4.1519434628975262E-2</v>
      </c>
      <c r="I78" s="108" t="s">
        <v>110</v>
      </c>
    </row>
    <row r="79" spans="2:21" s="13" customFormat="1" ht="12.75" customHeight="1" x14ac:dyDescent="0.2">
      <c r="B79" s="27" t="s">
        <v>111</v>
      </c>
      <c r="C79" s="27"/>
      <c r="D79" s="27"/>
      <c r="E79" s="27"/>
      <c r="F79" s="63">
        <v>273</v>
      </c>
      <c r="G79" s="64">
        <f t="shared" si="7"/>
        <v>0.24116607773851589</v>
      </c>
      <c r="I79" s="108" t="s">
        <v>112</v>
      </c>
      <c r="J79" s="109"/>
      <c r="K79" s="109"/>
      <c r="L79" s="109"/>
      <c r="M79" s="109"/>
      <c r="N79" s="109"/>
      <c r="O79" s="19"/>
      <c r="P79" s="27"/>
      <c r="Q79" s="27"/>
      <c r="R79" s="27"/>
      <c r="S79" s="27"/>
      <c r="T79" s="27"/>
      <c r="U79" s="105"/>
    </row>
    <row r="80" spans="2:21" s="13" customFormat="1" ht="12.75" customHeight="1" x14ac:dyDescent="0.2">
      <c r="B80" s="27" t="s">
        <v>113</v>
      </c>
      <c r="C80" s="27"/>
      <c r="D80" s="27"/>
      <c r="E80" s="27"/>
      <c r="F80" s="63">
        <v>18</v>
      </c>
      <c r="G80" s="64">
        <f t="shared" si="7"/>
        <v>1.5901060070671377E-2</v>
      </c>
      <c r="I80" s="110"/>
      <c r="J80" s="110"/>
      <c r="K80" s="110"/>
      <c r="L80" s="110"/>
      <c r="M80" s="110"/>
      <c r="N80" s="110"/>
    </row>
    <row r="81" spans="2:21" s="13" customFormat="1" ht="12.75" customHeight="1" x14ac:dyDescent="0.2">
      <c r="B81" s="27" t="s">
        <v>114</v>
      </c>
      <c r="C81" s="27"/>
      <c r="D81" s="27"/>
      <c r="E81" s="27"/>
      <c r="F81" s="63">
        <v>10</v>
      </c>
      <c r="G81" s="64">
        <f t="shared" si="7"/>
        <v>8.8339222614840993E-3</v>
      </c>
      <c r="I81" s="110"/>
      <c r="J81" s="110"/>
      <c r="K81" s="110"/>
      <c r="L81" s="110"/>
      <c r="M81" s="110"/>
      <c r="N81" s="110"/>
      <c r="P81" s="27"/>
      <c r="Q81" s="27"/>
      <c r="R81" s="27"/>
      <c r="S81" s="27"/>
      <c r="T81" s="27"/>
      <c r="U81" s="105"/>
    </row>
    <row r="82" spans="2:21" s="13" customFormat="1" ht="12.75" customHeight="1" x14ac:dyDescent="0.2">
      <c r="B82" s="27" t="s">
        <v>115</v>
      </c>
      <c r="C82" s="27"/>
      <c r="D82" s="27"/>
      <c r="E82" s="27"/>
      <c r="F82" s="63">
        <v>3</v>
      </c>
      <c r="G82" s="64">
        <f t="shared" si="7"/>
        <v>2.6501766784452299E-3</v>
      </c>
      <c r="I82" s="110"/>
      <c r="J82" s="110"/>
      <c r="K82" s="110"/>
      <c r="L82" s="110"/>
      <c r="M82" s="110"/>
      <c r="N82" s="110"/>
      <c r="P82" s="27"/>
      <c r="Q82" s="27"/>
      <c r="R82" s="27"/>
      <c r="S82" s="27"/>
      <c r="T82" s="27"/>
      <c r="U82" s="105"/>
    </row>
    <row r="83" spans="2:21" s="13" customFormat="1" ht="12.75" customHeight="1" x14ac:dyDescent="0.2">
      <c r="B83" s="69" t="s">
        <v>116</v>
      </c>
      <c r="C83" s="69"/>
      <c r="D83" s="69"/>
      <c r="E83" s="69"/>
      <c r="F83" s="63">
        <v>48</v>
      </c>
      <c r="G83" s="64">
        <f t="shared" si="7"/>
        <v>4.2402826855123678E-2</v>
      </c>
      <c r="I83" s="110"/>
      <c r="J83" s="110"/>
      <c r="K83" s="110"/>
      <c r="L83" s="110"/>
      <c r="M83" s="110"/>
      <c r="N83" s="110"/>
      <c r="P83" s="69"/>
      <c r="Q83" s="69"/>
      <c r="R83" s="69"/>
      <c r="S83" s="69"/>
      <c r="T83" s="69"/>
      <c r="U83" s="105"/>
    </row>
    <row r="84" spans="2:21" s="13" customFormat="1" ht="12.75" customHeight="1" x14ac:dyDescent="0.2">
      <c r="B84" s="27" t="s">
        <v>16</v>
      </c>
      <c r="C84" s="27"/>
      <c r="D84" s="27"/>
      <c r="E84" s="27"/>
      <c r="F84" s="63">
        <v>3</v>
      </c>
      <c r="G84" s="64">
        <f t="shared" si="7"/>
        <v>2.6501766784452299E-3</v>
      </c>
      <c r="I84" s="110"/>
      <c r="J84" s="110"/>
      <c r="K84" s="110"/>
      <c r="L84" s="110"/>
      <c r="M84" s="110"/>
      <c r="N84" s="110"/>
      <c r="P84" s="27"/>
      <c r="Q84" s="27"/>
      <c r="R84" s="27"/>
      <c r="S84" s="27"/>
      <c r="T84" s="27"/>
      <c r="U84" s="105"/>
    </row>
    <row r="85" spans="2:21" s="13" customFormat="1" ht="12.75" customHeight="1" thickBot="1" x14ac:dyDescent="0.25">
      <c r="B85" s="27" t="s">
        <v>91</v>
      </c>
      <c r="C85" s="27"/>
      <c r="D85" s="27"/>
      <c r="E85" s="27"/>
      <c r="F85" s="63">
        <v>246</v>
      </c>
      <c r="G85" s="64">
        <f t="shared" si="7"/>
        <v>0.21731448763250882</v>
      </c>
      <c r="I85" s="110"/>
      <c r="J85" s="110"/>
      <c r="K85" s="110"/>
      <c r="L85" s="110"/>
      <c r="M85" s="110"/>
      <c r="N85" s="110"/>
      <c r="P85" s="27"/>
      <c r="Q85" s="27"/>
      <c r="R85" s="27"/>
      <c r="S85" s="27"/>
      <c r="T85" s="27"/>
      <c r="U85" s="105"/>
    </row>
    <row r="86" spans="2:21" s="13" customFormat="1" ht="12.75" customHeight="1" x14ac:dyDescent="0.2">
      <c r="B86" s="111" t="s">
        <v>1</v>
      </c>
      <c r="C86" s="111"/>
      <c r="D86" s="111"/>
      <c r="E86" s="111"/>
      <c r="F86" s="82">
        <f>SUM(F71:F85)</f>
        <v>1132</v>
      </c>
      <c r="G86" s="107">
        <f>SUM(G72:G85)</f>
        <v>0.80918727915194344</v>
      </c>
      <c r="I86" s="27"/>
      <c r="J86" s="27"/>
      <c r="K86" s="27"/>
      <c r="P86" s="27"/>
      <c r="Q86" s="27"/>
      <c r="R86" s="27"/>
      <c r="S86" s="27"/>
      <c r="T86" s="27"/>
      <c r="U86" s="105"/>
    </row>
    <row r="87" spans="2:21" s="13" customFormat="1" ht="4.5" customHeight="1" x14ac:dyDescent="0.2">
      <c r="I87" s="27"/>
      <c r="J87" s="27"/>
      <c r="K87" s="27"/>
      <c r="P87" s="194"/>
      <c r="Q87" s="194"/>
      <c r="R87" s="194"/>
      <c r="S87" s="194"/>
      <c r="T87" s="194"/>
      <c r="U87" s="105"/>
    </row>
    <row r="88" spans="2:21" s="13" customFormat="1" ht="6" customHeight="1" thickBot="1" x14ac:dyDescent="0.25">
      <c r="I88" s="27"/>
      <c r="J88" s="27"/>
      <c r="K88" s="27"/>
      <c r="P88" s="69"/>
      <c r="Q88" s="69"/>
      <c r="R88" s="69"/>
      <c r="S88" s="69"/>
      <c r="T88" s="69"/>
      <c r="U88" s="105"/>
    </row>
    <row r="89" spans="2:21" s="13" customFormat="1" ht="18.75" customHeight="1" x14ac:dyDescent="0.2">
      <c r="B89" s="112" t="s">
        <v>117</v>
      </c>
      <c r="C89" s="113"/>
      <c r="D89" s="113"/>
      <c r="E89" s="113"/>
      <c r="F89" s="113"/>
      <c r="G89" s="113"/>
      <c r="H89" s="113"/>
      <c r="I89" s="113"/>
      <c r="J89" s="113"/>
      <c r="K89" s="114"/>
      <c r="L89" s="115"/>
      <c r="M89" s="116"/>
      <c r="N89" s="19"/>
    </row>
    <row r="90" spans="2:21" s="13" customFormat="1" ht="15" customHeight="1" x14ac:dyDescent="0.2">
      <c r="B90" s="117" t="s">
        <v>30</v>
      </c>
      <c r="C90" s="20"/>
      <c r="D90" s="21" t="s">
        <v>62</v>
      </c>
      <c r="E90" s="21" t="s">
        <v>13</v>
      </c>
      <c r="G90" s="20" t="s">
        <v>118</v>
      </c>
      <c r="H90" s="20"/>
      <c r="I90" s="118" t="s">
        <v>62</v>
      </c>
      <c r="J90" s="59" t="s">
        <v>13</v>
      </c>
      <c r="K90" s="119"/>
      <c r="M90" s="19"/>
      <c r="N90" s="19"/>
    </row>
    <row r="91" spans="2:21" s="13" customFormat="1" ht="15" customHeight="1" x14ac:dyDescent="0.2">
      <c r="B91" s="120" t="s">
        <v>47</v>
      </c>
      <c r="C91" s="27"/>
      <c r="D91" s="63">
        <v>1</v>
      </c>
      <c r="E91" s="64">
        <f t="shared" ref="E91:E116" si="9">D91/$D$117</f>
        <v>1.0256410256410256E-3</v>
      </c>
      <c r="G91" s="69" t="s">
        <v>119</v>
      </c>
      <c r="H91" s="69"/>
      <c r="I91" s="121">
        <v>2</v>
      </c>
      <c r="J91" s="64">
        <f t="shared" ref="J91:J102" si="10">I91/$I$103</f>
        <v>0.11764705882352941</v>
      </c>
      <c r="K91" s="122"/>
      <c r="M91" s="19"/>
      <c r="N91" s="19"/>
    </row>
    <row r="92" spans="2:21" s="13" customFormat="1" ht="15" customHeight="1" x14ac:dyDescent="0.2">
      <c r="B92" s="120" t="s">
        <v>35</v>
      </c>
      <c r="C92" s="27"/>
      <c r="D92" s="63">
        <v>6</v>
      </c>
      <c r="E92" s="64">
        <f t="shared" si="9"/>
        <v>6.1538461538461538E-3</v>
      </c>
      <c r="G92" s="123" t="s">
        <v>120</v>
      </c>
      <c r="H92" s="123"/>
      <c r="I92" s="121">
        <v>0</v>
      </c>
      <c r="J92" s="64">
        <f t="shared" si="10"/>
        <v>0</v>
      </c>
      <c r="K92" s="122"/>
      <c r="L92" s="19"/>
      <c r="M92" s="124"/>
      <c r="N92" s="19"/>
    </row>
    <row r="93" spans="2:21" s="13" customFormat="1" ht="15" customHeight="1" x14ac:dyDescent="0.2">
      <c r="B93" s="120" t="s">
        <v>50</v>
      </c>
      <c r="C93" s="27"/>
      <c r="D93" s="63">
        <v>0</v>
      </c>
      <c r="E93" s="64">
        <f t="shared" si="9"/>
        <v>0</v>
      </c>
      <c r="G93" s="69" t="s">
        <v>121</v>
      </c>
      <c r="H93" s="69"/>
      <c r="I93" s="121">
        <v>1</v>
      </c>
      <c r="J93" s="64">
        <f t="shared" si="10"/>
        <v>5.8823529411764705E-2</v>
      </c>
      <c r="K93" s="122"/>
      <c r="L93" s="19"/>
      <c r="M93" s="124"/>
      <c r="N93" s="19"/>
    </row>
    <row r="94" spans="2:21" s="13" customFormat="1" ht="15" customHeight="1" x14ac:dyDescent="0.2">
      <c r="B94" s="120" t="s">
        <v>22</v>
      </c>
      <c r="C94" s="27"/>
      <c r="D94" s="63">
        <v>30</v>
      </c>
      <c r="E94" s="64">
        <f t="shared" si="9"/>
        <v>3.0769230769230771E-2</v>
      </c>
      <c r="G94" s="69" t="s">
        <v>122</v>
      </c>
      <c r="H94" s="69"/>
      <c r="I94" s="121">
        <v>1</v>
      </c>
      <c r="J94" s="64">
        <f t="shared" si="10"/>
        <v>5.8823529411764705E-2</v>
      </c>
      <c r="K94" s="122"/>
      <c r="L94" s="19"/>
      <c r="M94" s="124"/>
      <c r="N94" s="19"/>
    </row>
    <row r="95" spans="2:21" s="13" customFormat="1" ht="15" customHeight="1" x14ac:dyDescent="0.2">
      <c r="B95" s="120" t="s">
        <v>31</v>
      </c>
      <c r="C95" s="27"/>
      <c r="D95" s="63">
        <v>7</v>
      </c>
      <c r="E95" s="64">
        <f t="shared" si="9"/>
        <v>7.1794871794871795E-3</v>
      </c>
      <c r="G95" s="69" t="s">
        <v>123</v>
      </c>
      <c r="H95" s="69"/>
      <c r="I95" s="121">
        <v>5</v>
      </c>
      <c r="J95" s="64">
        <f t="shared" si="10"/>
        <v>0.29411764705882354</v>
      </c>
      <c r="K95" s="122"/>
      <c r="L95" s="19"/>
      <c r="M95" s="124"/>
      <c r="N95" s="19"/>
    </row>
    <row r="96" spans="2:21" s="13" customFormat="1" ht="15" customHeight="1" x14ac:dyDescent="0.2">
      <c r="B96" s="120" t="s">
        <v>39</v>
      </c>
      <c r="C96" s="27"/>
      <c r="D96" s="63">
        <v>9</v>
      </c>
      <c r="E96" s="64">
        <f t="shared" si="9"/>
        <v>9.2307692307692316E-3</v>
      </c>
      <c r="G96" s="69" t="s">
        <v>124</v>
      </c>
      <c r="H96" s="69"/>
      <c r="I96" s="121">
        <v>6</v>
      </c>
      <c r="J96" s="64">
        <f t="shared" si="10"/>
        <v>0.35294117647058826</v>
      </c>
      <c r="K96" s="122"/>
      <c r="L96" s="19"/>
      <c r="M96" s="125"/>
      <c r="N96" s="19"/>
    </row>
    <row r="97" spans="2:14" s="13" customFormat="1" ht="15" customHeight="1" x14ac:dyDescent="0.2">
      <c r="B97" s="120" t="s">
        <v>125</v>
      </c>
      <c r="C97" s="27"/>
      <c r="D97" s="63">
        <v>38</v>
      </c>
      <c r="E97" s="64">
        <f t="shared" si="9"/>
        <v>3.8974358974358976E-2</v>
      </c>
      <c r="G97" s="123" t="s">
        <v>126</v>
      </c>
      <c r="H97" s="123"/>
      <c r="I97" s="126">
        <v>1</v>
      </c>
      <c r="J97" s="127">
        <f t="shared" si="10"/>
        <v>5.8823529411764705E-2</v>
      </c>
      <c r="K97" s="128"/>
      <c r="L97" s="19"/>
      <c r="M97" s="123"/>
      <c r="N97" s="19"/>
    </row>
    <row r="98" spans="2:14" s="13" customFormat="1" ht="15" customHeight="1" x14ac:dyDescent="0.2">
      <c r="B98" s="120" t="s">
        <v>33</v>
      </c>
      <c r="C98" s="27"/>
      <c r="D98" s="63">
        <v>15</v>
      </c>
      <c r="E98" s="64">
        <f t="shared" si="9"/>
        <v>1.5384615384615385E-2</v>
      </c>
      <c r="G98" s="69" t="s">
        <v>127</v>
      </c>
      <c r="H98" s="69"/>
      <c r="I98" s="121">
        <v>1</v>
      </c>
      <c r="J98" s="64">
        <f t="shared" si="10"/>
        <v>5.8823529411764705E-2</v>
      </c>
      <c r="K98" s="122"/>
      <c r="L98" s="19"/>
      <c r="M98" s="123"/>
      <c r="N98" s="19"/>
    </row>
    <row r="99" spans="2:14" s="13" customFormat="1" ht="15" customHeight="1" x14ac:dyDescent="0.2">
      <c r="B99" s="120" t="s">
        <v>43</v>
      </c>
      <c r="C99" s="27"/>
      <c r="D99" s="63">
        <v>1</v>
      </c>
      <c r="E99" s="64">
        <f t="shared" si="9"/>
        <v>1.0256410256410256E-3</v>
      </c>
      <c r="G99" s="69" t="s">
        <v>128</v>
      </c>
      <c r="H99" s="69"/>
      <c r="I99" s="121">
        <v>0</v>
      </c>
      <c r="J99" s="64">
        <f t="shared" si="10"/>
        <v>0</v>
      </c>
      <c r="K99" s="122"/>
      <c r="L99" s="19"/>
      <c r="M99" s="123"/>
      <c r="N99" s="123"/>
    </row>
    <row r="100" spans="2:14" s="13" customFormat="1" ht="15" customHeight="1" x14ac:dyDescent="0.2">
      <c r="B100" s="120" t="s">
        <v>49</v>
      </c>
      <c r="C100" s="27"/>
      <c r="D100" s="63">
        <v>2</v>
      </c>
      <c r="E100" s="64">
        <f t="shared" si="9"/>
        <v>2.0512820512820513E-3</v>
      </c>
      <c r="G100" s="69" t="s">
        <v>129</v>
      </c>
      <c r="H100" s="69"/>
      <c r="I100" s="121">
        <v>0</v>
      </c>
      <c r="J100" s="64">
        <f t="shared" si="10"/>
        <v>0</v>
      </c>
      <c r="K100" s="122"/>
      <c r="L100" s="19"/>
      <c r="M100" s="123"/>
      <c r="N100" s="69"/>
    </row>
    <row r="101" spans="2:14" s="13" customFormat="1" ht="15" customHeight="1" x14ac:dyDescent="0.2">
      <c r="B101" s="120" t="s">
        <v>40</v>
      </c>
      <c r="C101" s="27"/>
      <c r="D101" s="63">
        <v>16</v>
      </c>
      <c r="E101" s="64">
        <f t="shared" si="9"/>
        <v>1.641025641025641E-2</v>
      </c>
      <c r="G101" s="69" t="s">
        <v>130</v>
      </c>
      <c r="H101" s="69"/>
      <c r="I101" s="121">
        <v>0</v>
      </c>
      <c r="J101" s="64">
        <f t="shared" si="10"/>
        <v>0</v>
      </c>
      <c r="K101" s="122"/>
      <c r="L101" s="19"/>
      <c r="M101" s="129"/>
      <c r="N101" s="69"/>
    </row>
    <row r="102" spans="2:14" s="13" customFormat="1" ht="15" customHeight="1" thickBot="1" x14ac:dyDescent="0.25">
      <c r="B102" s="120" t="s">
        <v>48</v>
      </c>
      <c r="C102" s="27"/>
      <c r="D102" s="63">
        <v>21</v>
      </c>
      <c r="E102" s="64">
        <f t="shared" si="9"/>
        <v>2.1538461538461538E-2</v>
      </c>
      <c r="G102" s="69" t="s">
        <v>131</v>
      </c>
      <c r="H102" s="69"/>
      <c r="I102" s="121">
        <v>0</v>
      </c>
      <c r="J102" s="64">
        <f t="shared" si="10"/>
        <v>0</v>
      </c>
      <c r="K102" s="122"/>
      <c r="L102" s="19"/>
      <c r="M102" s="124"/>
      <c r="N102" s="69"/>
    </row>
    <row r="103" spans="2:14" s="13" customFormat="1" ht="15" customHeight="1" x14ac:dyDescent="0.2">
      <c r="B103" s="120" t="s">
        <v>34</v>
      </c>
      <c r="C103" s="27"/>
      <c r="D103" s="63">
        <v>27</v>
      </c>
      <c r="E103" s="64">
        <f t="shared" si="9"/>
        <v>2.7692307692307693E-2</v>
      </c>
      <c r="G103" s="111" t="s">
        <v>1</v>
      </c>
      <c r="H103" s="111"/>
      <c r="I103" s="111">
        <f>SUM(I91:I102)</f>
        <v>17</v>
      </c>
      <c r="J103" s="107">
        <f>SUM(J91:J102)</f>
        <v>1</v>
      </c>
      <c r="K103" s="130"/>
      <c r="L103" s="19"/>
      <c r="M103" s="124"/>
      <c r="N103" s="69"/>
    </row>
    <row r="104" spans="2:14" s="13" customFormat="1" ht="15" customHeight="1" x14ac:dyDescent="0.2">
      <c r="B104" s="131" t="s">
        <v>36</v>
      </c>
      <c r="C104" s="69"/>
      <c r="D104" s="63">
        <v>10</v>
      </c>
      <c r="E104" s="64">
        <f t="shared" si="9"/>
        <v>1.0256410256410256E-2</v>
      </c>
      <c r="G104" s="19"/>
      <c r="J104" s="19"/>
      <c r="K104" s="132"/>
      <c r="L104" s="19"/>
      <c r="M104" s="124"/>
      <c r="N104" s="69"/>
    </row>
    <row r="105" spans="2:14" s="13" customFormat="1" ht="15" customHeight="1" thickBot="1" x14ac:dyDescent="0.25">
      <c r="B105" s="131" t="s">
        <v>132</v>
      </c>
      <c r="C105" s="69"/>
      <c r="D105" s="63">
        <v>731</v>
      </c>
      <c r="E105" s="64">
        <f t="shared" si="9"/>
        <v>0.74974358974358979</v>
      </c>
      <c r="G105" s="19"/>
      <c r="J105" s="19"/>
      <c r="K105" s="132"/>
      <c r="L105" s="19"/>
      <c r="M105" s="124"/>
      <c r="N105" s="123"/>
    </row>
    <row r="106" spans="2:14" s="13" customFormat="1" ht="15" customHeight="1" x14ac:dyDescent="0.2">
      <c r="B106" s="131" t="s">
        <v>133</v>
      </c>
      <c r="C106" s="69"/>
      <c r="D106" s="63">
        <v>12</v>
      </c>
      <c r="E106" s="64">
        <f t="shared" si="9"/>
        <v>1.2307692307692308E-2</v>
      </c>
      <c r="G106" s="133"/>
      <c r="H106" s="134"/>
      <c r="I106" s="134"/>
      <c r="J106" s="135"/>
      <c r="K106" s="136"/>
      <c r="L106" s="19"/>
      <c r="M106" s="124"/>
      <c r="N106" s="123"/>
    </row>
    <row r="107" spans="2:14" s="13" customFormat="1" ht="15" customHeight="1" x14ac:dyDescent="0.2">
      <c r="B107" s="131" t="s">
        <v>44</v>
      </c>
      <c r="C107" s="69"/>
      <c r="D107" s="63">
        <v>6</v>
      </c>
      <c r="E107" s="64">
        <f t="shared" si="9"/>
        <v>6.1538461538461538E-3</v>
      </c>
      <c r="G107" s="137" t="s">
        <v>134</v>
      </c>
      <c r="H107" s="138"/>
      <c r="I107" s="138"/>
      <c r="J107" s="139"/>
      <c r="K107" s="136"/>
      <c r="L107" s="19"/>
      <c r="M107" s="125"/>
      <c r="N107" s="123"/>
    </row>
    <row r="108" spans="2:14" s="13" customFormat="1" ht="15" customHeight="1" x14ac:dyDescent="0.2">
      <c r="B108" s="131" t="s">
        <v>23</v>
      </c>
      <c r="C108" s="69"/>
      <c r="D108" s="63">
        <v>0</v>
      </c>
      <c r="E108" s="64">
        <f t="shared" si="9"/>
        <v>0</v>
      </c>
      <c r="G108" s="117" t="s">
        <v>135</v>
      </c>
      <c r="H108" s="20"/>
      <c r="I108" s="59" t="s">
        <v>62</v>
      </c>
      <c r="J108" s="140" t="s">
        <v>13</v>
      </c>
      <c r="K108" s="119"/>
      <c r="L108" s="19"/>
      <c r="M108" s="123"/>
      <c r="N108" s="123"/>
    </row>
    <row r="109" spans="2:14" s="13" customFormat="1" ht="15" customHeight="1" x14ac:dyDescent="0.2">
      <c r="B109" s="131" t="s">
        <v>136</v>
      </c>
      <c r="C109" s="69"/>
      <c r="D109" s="63">
        <v>3</v>
      </c>
      <c r="E109" s="64">
        <f t="shared" si="9"/>
        <v>3.0769230769230769E-3</v>
      </c>
      <c r="G109" s="141" t="s">
        <v>137</v>
      </c>
      <c r="H109" s="142"/>
      <c r="I109" s="143">
        <f>D117</f>
        <v>975</v>
      </c>
      <c r="J109" s="144">
        <f>I109/$I$112</f>
        <v>0.86130742049469966</v>
      </c>
      <c r="K109" s="145"/>
      <c r="L109" s="19"/>
      <c r="M109" s="123"/>
      <c r="N109" s="123"/>
    </row>
    <row r="110" spans="2:14" s="13" customFormat="1" ht="15" customHeight="1" x14ac:dyDescent="0.2">
      <c r="B110" s="131" t="s">
        <v>42</v>
      </c>
      <c r="C110" s="69"/>
      <c r="D110" s="63">
        <v>2</v>
      </c>
      <c r="E110" s="64">
        <f t="shared" si="9"/>
        <v>2.0512820512820513E-3</v>
      </c>
      <c r="G110" s="141" t="s">
        <v>118</v>
      </c>
      <c r="H110" s="142"/>
      <c r="I110" s="143">
        <f>I103</f>
        <v>17</v>
      </c>
      <c r="J110" s="144">
        <f>I110/$I$112</f>
        <v>1.5017667844522967E-2</v>
      </c>
      <c r="K110" s="145"/>
      <c r="L110" s="19"/>
      <c r="M110" s="123"/>
      <c r="N110" s="123"/>
    </row>
    <row r="111" spans="2:14" s="13" customFormat="1" ht="15" customHeight="1" thickBot="1" x14ac:dyDescent="0.25">
      <c r="B111" s="131" t="s">
        <v>37</v>
      </c>
      <c r="C111" s="69"/>
      <c r="D111" s="63">
        <v>15</v>
      </c>
      <c r="E111" s="64">
        <f t="shared" si="9"/>
        <v>1.5384615384615385E-2</v>
      </c>
      <c r="G111" s="141" t="s">
        <v>91</v>
      </c>
      <c r="H111" s="142"/>
      <c r="I111" s="143">
        <v>140</v>
      </c>
      <c r="J111" s="144">
        <f>I111/$I$112</f>
        <v>0.12367491166077739</v>
      </c>
      <c r="K111" s="145"/>
      <c r="L111" s="19"/>
      <c r="M111" s="123"/>
      <c r="N111" s="123"/>
    </row>
    <row r="112" spans="2:14" s="13" customFormat="1" ht="15" customHeight="1" x14ac:dyDescent="0.2">
      <c r="B112" s="131" t="s">
        <v>32</v>
      </c>
      <c r="C112" s="69"/>
      <c r="D112" s="63">
        <v>10</v>
      </c>
      <c r="E112" s="64">
        <f t="shared" si="9"/>
        <v>1.0256410256410256E-2</v>
      </c>
      <c r="G112" s="146" t="s">
        <v>1</v>
      </c>
      <c r="H112" s="111"/>
      <c r="I112" s="82">
        <f>SUM(I109:I111)</f>
        <v>1132</v>
      </c>
      <c r="J112" s="147">
        <f>I112/$I$112</f>
        <v>1</v>
      </c>
      <c r="K112" s="148"/>
      <c r="L112" s="19"/>
      <c r="M112" s="123"/>
      <c r="N112" s="123"/>
    </row>
    <row r="113" spans="2:17" s="13" customFormat="1" ht="15" customHeight="1" x14ac:dyDescent="0.2">
      <c r="B113" s="131" t="s">
        <v>41</v>
      </c>
      <c r="C113" s="69"/>
      <c r="D113" s="63">
        <v>5</v>
      </c>
      <c r="E113" s="64">
        <f t="shared" si="9"/>
        <v>5.1282051282051282E-3</v>
      </c>
      <c r="G113" s="149"/>
      <c r="H113" s="150"/>
      <c r="I113" s="151"/>
      <c r="J113" s="152"/>
      <c r="K113" s="145"/>
      <c r="L113" s="19"/>
      <c r="M113" s="123"/>
      <c r="N113" s="123"/>
    </row>
    <row r="114" spans="2:17" s="13" customFormat="1" ht="15" customHeight="1" thickBot="1" x14ac:dyDescent="0.25">
      <c r="B114" s="131" t="s">
        <v>38</v>
      </c>
      <c r="C114" s="69"/>
      <c r="D114" s="63">
        <v>2</v>
      </c>
      <c r="E114" s="64">
        <f t="shared" si="9"/>
        <v>2.0512820512820513E-3</v>
      </c>
      <c r="G114" s="153"/>
      <c r="H114" s="154"/>
      <c r="I114" s="154"/>
      <c r="J114" s="155"/>
      <c r="K114" s="136"/>
      <c r="L114" s="19"/>
      <c r="M114" s="19"/>
      <c r="N114" s="123"/>
    </row>
    <row r="115" spans="2:17" s="13" customFormat="1" ht="15" customHeight="1" x14ac:dyDescent="0.2">
      <c r="B115" s="131" t="s">
        <v>46</v>
      </c>
      <c r="C115" s="69"/>
      <c r="D115" s="63">
        <v>4</v>
      </c>
      <c r="E115" s="64">
        <f t="shared" si="9"/>
        <v>4.1025641025641026E-3</v>
      </c>
      <c r="G115" s="19"/>
      <c r="H115" s="19"/>
      <c r="I115" s="19"/>
      <c r="J115" s="19"/>
      <c r="K115" s="136"/>
      <c r="L115" s="19"/>
      <c r="M115" s="19"/>
      <c r="N115" s="19"/>
    </row>
    <row r="116" spans="2:17" s="13" customFormat="1" ht="15" customHeight="1" thickBot="1" x14ac:dyDescent="0.25">
      <c r="B116" s="131" t="s">
        <v>45</v>
      </c>
      <c r="C116" s="69"/>
      <c r="D116" s="63">
        <v>2</v>
      </c>
      <c r="E116" s="64">
        <f t="shared" si="9"/>
        <v>2.0512820512820513E-3</v>
      </c>
      <c r="G116" s="19"/>
      <c r="H116" s="19"/>
      <c r="I116" s="19"/>
      <c r="J116" s="19"/>
      <c r="K116" s="132"/>
      <c r="L116" s="19"/>
      <c r="M116" s="19"/>
      <c r="N116" s="19"/>
    </row>
    <row r="117" spans="2:17" s="13" customFormat="1" ht="15" customHeight="1" x14ac:dyDescent="0.2">
      <c r="B117" s="146" t="s">
        <v>1</v>
      </c>
      <c r="C117" s="111"/>
      <c r="D117" s="82">
        <f>SUM(D91:D116)</f>
        <v>975</v>
      </c>
      <c r="E117" s="107">
        <f>SUM(E91:E116)</f>
        <v>0.99999999999999989</v>
      </c>
      <c r="F117" s="19"/>
      <c r="G117" s="19"/>
      <c r="H117" s="19"/>
      <c r="I117" s="19"/>
      <c r="J117" s="19"/>
      <c r="K117" s="132"/>
      <c r="L117" s="19"/>
      <c r="M117" s="19"/>
      <c r="N117" s="19"/>
    </row>
    <row r="118" spans="2:17" s="13" customFormat="1" ht="9.75" customHeight="1" x14ac:dyDescent="0.2">
      <c r="B118" s="156" t="s">
        <v>138</v>
      </c>
      <c r="C118" s="19"/>
      <c r="D118" s="19"/>
      <c r="E118" s="19"/>
      <c r="F118" s="19"/>
      <c r="G118" s="19"/>
      <c r="H118" s="19"/>
      <c r="I118" s="19"/>
      <c r="J118" s="19"/>
      <c r="K118" s="132"/>
    </row>
    <row r="119" spans="2:17" s="13" customFormat="1" ht="9.75" customHeight="1" x14ac:dyDescent="0.2">
      <c r="B119" s="156" t="s">
        <v>139</v>
      </c>
      <c r="C119" s="19"/>
      <c r="D119" s="19"/>
      <c r="E119" s="19"/>
      <c r="F119" s="19"/>
      <c r="G119" s="19"/>
      <c r="H119" s="19"/>
      <c r="I119" s="19"/>
      <c r="J119" s="19"/>
      <c r="K119" s="132"/>
    </row>
    <row r="120" spans="2:17" s="13" customFormat="1" ht="12" customHeight="1" thickBot="1" x14ac:dyDescent="0.25">
      <c r="B120" s="157" t="s">
        <v>140</v>
      </c>
      <c r="C120" s="158"/>
      <c r="D120" s="158"/>
      <c r="E120" s="158"/>
      <c r="F120" s="158"/>
      <c r="G120" s="158"/>
      <c r="H120" s="158"/>
      <c r="I120" s="158"/>
      <c r="J120" s="158"/>
      <c r="K120" s="159"/>
    </row>
    <row r="121" spans="2:17" s="13" customFormat="1" ht="15.75" customHeight="1" thickBot="1" x14ac:dyDescent="0.25"/>
    <row r="122" spans="2:17" s="13" customFormat="1" ht="15.75" customHeight="1" x14ac:dyDescent="0.2">
      <c r="B122" s="160"/>
      <c r="C122" s="161"/>
      <c r="D122" s="161"/>
      <c r="E122" s="161"/>
      <c r="F122" s="161"/>
      <c r="G122" s="161"/>
      <c r="H122" s="161"/>
      <c r="I122" s="161"/>
      <c r="J122" s="161"/>
      <c r="K122" s="161"/>
      <c r="L122" s="161"/>
      <c r="M122" s="161"/>
      <c r="N122" s="161"/>
      <c r="O122" s="161"/>
      <c r="P122" s="161"/>
      <c r="Q122" s="162"/>
    </row>
    <row r="123" spans="2:17" s="13" customFormat="1" ht="15.75" customHeight="1" x14ac:dyDescent="0.2">
      <c r="B123" s="163"/>
      <c r="C123" s="115" t="s">
        <v>141</v>
      </c>
      <c r="D123" s="15"/>
      <c r="E123" s="164"/>
      <c r="F123" s="123"/>
      <c r="G123" s="123"/>
      <c r="H123" s="19"/>
      <c r="I123" s="19"/>
      <c r="J123" s="19"/>
      <c r="K123" s="19"/>
      <c r="L123" s="19"/>
      <c r="M123" s="19"/>
      <c r="N123" s="19"/>
      <c r="O123" s="19"/>
      <c r="P123" s="19"/>
      <c r="Q123" s="132"/>
    </row>
    <row r="124" spans="2:17" s="13" customFormat="1" ht="15.75" customHeight="1" thickBot="1" x14ac:dyDescent="0.25">
      <c r="B124" s="131"/>
      <c r="C124" s="18"/>
      <c r="D124" s="18"/>
      <c r="E124" s="18"/>
      <c r="F124" s="123"/>
      <c r="G124" s="123"/>
      <c r="H124" s="19"/>
      <c r="I124" s="19"/>
      <c r="J124" s="19"/>
      <c r="K124" s="19"/>
      <c r="L124" s="19"/>
      <c r="M124" s="19"/>
      <c r="N124" s="19"/>
      <c r="O124" s="19"/>
      <c r="P124" s="19"/>
      <c r="Q124" s="132"/>
    </row>
    <row r="125" spans="2:17" s="13" customFormat="1" ht="15.75" customHeight="1" thickTop="1" x14ac:dyDescent="0.2">
      <c r="B125" s="131"/>
      <c r="C125" s="192" t="s">
        <v>0</v>
      </c>
      <c r="D125" s="197" t="s">
        <v>28</v>
      </c>
      <c r="E125" s="198"/>
      <c r="F125" s="199" t="s">
        <v>142</v>
      </c>
      <c r="G125" s="123"/>
      <c r="H125" s="19"/>
      <c r="I125" s="19"/>
      <c r="J125" s="19"/>
      <c r="K125" s="19"/>
      <c r="L125" s="19"/>
      <c r="M125" s="19"/>
      <c r="N125" s="19"/>
      <c r="O125" s="19"/>
      <c r="P125" s="19"/>
      <c r="Q125" s="132"/>
    </row>
    <row r="126" spans="2:17" s="13" customFormat="1" ht="15.75" customHeight="1" x14ac:dyDescent="0.2">
      <c r="B126" s="131"/>
      <c r="C126" s="192"/>
      <c r="D126" s="90">
        <v>2017</v>
      </c>
      <c r="E126" s="90">
        <v>2018</v>
      </c>
      <c r="F126" s="200"/>
      <c r="G126" s="123"/>
      <c r="H126" s="19"/>
      <c r="I126" s="19"/>
      <c r="J126" s="19"/>
      <c r="K126" s="19"/>
      <c r="L126" s="19"/>
      <c r="M126" s="19"/>
      <c r="N126" s="19"/>
      <c r="O126" s="19"/>
      <c r="P126" s="19"/>
      <c r="Q126" s="132"/>
    </row>
    <row r="127" spans="2:17" s="13" customFormat="1" ht="15.75" customHeight="1" x14ac:dyDescent="0.2">
      <c r="B127" s="131"/>
      <c r="C127" s="165" t="s">
        <v>2</v>
      </c>
      <c r="D127" s="166">
        <v>211</v>
      </c>
      <c r="E127" s="167">
        <v>211</v>
      </c>
      <c r="F127" s="168">
        <f>(E127/D127)-1</f>
        <v>0</v>
      </c>
      <c r="G127" s="123"/>
      <c r="H127" s="19"/>
      <c r="I127" s="19"/>
      <c r="J127" s="19"/>
      <c r="K127" s="19"/>
      <c r="L127" s="19"/>
      <c r="M127" s="19"/>
      <c r="N127" s="19"/>
      <c r="O127" s="19"/>
      <c r="P127" s="19"/>
      <c r="Q127" s="132"/>
    </row>
    <row r="128" spans="2:17" s="13" customFormat="1" ht="15.75" customHeight="1" x14ac:dyDescent="0.2">
      <c r="B128" s="131"/>
      <c r="C128" s="165" t="s">
        <v>3</v>
      </c>
      <c r="D128" s="166">
        <v>254</v>
      </c>
      <c r="E128" s="167">
        <v>248</v>
      </c>
      <c r="F128" s="168">
        <f>(E128/D128)-1</f>
        <v>-2.3622047244094446E-2</v>
      </c>
      <c r="G128" s="123"/>
      <c r="H128" s="19"/>
      <c r="I128" s="19"/>
      <c r="J128" s="19"/>
      <c r="K128" s="19"/>
      <c r="L128" s="19"/>
      <c r="M128" s="19"/>
      <c r="N128" s="19"/>
      <c r="O128" s="19"/>
      <c r="P128" s="19"/>
      <c r="Q128" s="132"/>
    </row>
    <row r="129" spans="2:17" s="13" customFormat="1" ht="15.75" customHeight="1" x14ac:dyDescent="0.2">
      <c r="B129" s="163"/>
      <c r="C129" s="165" t="s">
        <v>4</v>
      </c>
      <c r="D129" s="166">
        <v>299</v>
      </c>
      <c r="E129" s="167">
        <v>301</v>
      </c>
      <c r="F129" s="168">
        <f>(E129/D129)-1</f>
        <v>6.6889632107023367E-3</v>
      </c>
      <c r="G129" s="123"/>
      <c r="H129" s="19"/>
      <c r="I129" s="19"/>
      <c r="J129" s="19"/>
      <c r="K129" s="19"/>
      <c r="L129" s="19"/>
      <c r="M129" s="19"/>
      <c r="N129" s="19"/>
      <c r="O129" s="19"/>
      <c r="P129" s="19"/>
      <c r="Q129" s="132"/>
    </row>
    <row r="130" spans="2:17" s="13" customFormat="1" ht="15.75" customHeight="1" thickBot="1" x14ac:dyDescent="0.25">
      <c r="B130" s="163"/>
      <c r="C130" s="169" t="s">
        <v>5</v>
      </c>
      <c r="D130" s="170">
        <v>403</v>
      </c>
      <c r="E130" s="171">
        <v>372</v>
      </c>
      <c r="F130" s="168">
        <f t="shared" ref="F130:F138" si="11">(D130/E130)-1</f>
        <v>8.3333333333333259E-2</v>
      </c>
      <c r="G130" s="123"/>
      <c r="H130" s="19"/>
      <c r="I130" s="19"/>
      <c r="J130" s="19"/>
      <c r="K130" s="19"/>
      <c r="L130" s="19"/>
      <c r="M130" s="19"/>
      <c r="N130" s="19"/>
      <c r="O130" s="19"/>
      <c r="P130" s="19"/>
      <c r="Q130" s="132"/>
    </row>
    <row r="131" spans="2:17" s="13" customFormat="1" ht="15.75" hidden="1" customHeight="1" x14ac:dyDescent="0.2">
      <c r="B131" s="163"/>
      <c r="C131" s="172" t="s">
        <v>6</v>
      </c>
      <c r="D131" s="173"/>
      <c r="E131" s="174"/>
      <c r="F131" s="168" t="e">
        <f t="shared" si="11"/>
        <v>#DIV/0!</v>
      </c>
      <c r="G131" s="123"/>
      <c r="H131" s="19"/>
      <c r="I131" s="19"/>
      <c r="J131" s="19"/>
      <c r="K131" s="19"/>
      <c r="L131" s="19"/>
      <c r="M131" s="19"/>
      <c r="N131" s="19"/>
      <c r="O131" s="19"/>
      <c r="P131" s="19"/>
      <c r="Q131" s="132"/>
    </row>
    <row r="132" spans="2:17" s="13" customFormat="1" ht="15.75" hidden="1" customHeight="1" x14ac:dyDescent="0.2">
      <c r="B132" s="163"/>
      <c r="C132" s="175" t="s">
        <v>7</v>
      </c>
      <c r="D132" s="176"/>
      <c r="E132" s="177"/>
      <c r="F132" s="168" t="e">
        <f t="shared" si="11"/>
        <v>#DIV/0!</v>
      </c>
      <c r="G132" s="123"/>
      <c r="H132" s="19"/>
      <c r="I132" s="19"/>
      <c r="J132" s="19"/>
      <c r="K132" s="19"/>
      <c r="L132" s="19"/>
      <c r="M132" s="19"/>
      <c r="N132" s="19"/>
      <c r="O132" s="19"/>
      <c r="P132" s="19"/>
      <c r="Q132" s="132"/>
    </row>
    <row r="133" spans="2:17" s="13" customFormat="1" ht="15.75" hidden="1" customHeight="1" x14ac:dyDescent="0.2">
      <c r="B133" s="163"/>
      <c r="C133" s="175" t="s">
        <v>8</v>
      </c>
      <c r="D133" s="176"/>
      <c r="E133" s="177"/>
      <c r="F133" s="168" t="e">
        <f t="shared" si="11"/>
        <v>#DIV/0!</v>
      </c>
      <c r="G133" s="123"/>
      <c r="H133" s="19"/>
      <c r="I133" s="19"/>
      <c r="J133" s="19"/>
      <c r="K133" s="19"/>
      <c r="L133" s="19"/>
      <c r="M133" s="19"/>
      <c r="N133" s="19"/>
      <c r="O133" s="19"/>
      <c r="P133" s="19"/>
      <c r="Q133" s="132"/>
    </row>
    <row r="134" spans="2:17" s="13" customFormat="1" ht="15.75" hidden="1" customHeight="1" x14ac:dyDescent="0.2">
      <c r="B134" s="163"/>
      <c r="C134" s="175" t="s">
        <v>9</v>
      </c>
      <c r="D134" s="176"/>
      <c r="E134" s="177"/>
      <c r="F134" s="168" t="e">
        <f t="shared" si="11"/>
        <v>#DIV/0!</v>
      </c>
      <c r="G134" s="123"/>
      <c r="H134" s="19"/>
      <c r="I134" s="19"/>
      <c r="J134" s="19"/>
      <c r="K134" s="19"/>
      <c r="L134" s="19"/>
      <c r="M134" s="19"/>
      <c r="N134" s="19"/>
      <c r="O134" s="19"/>
      <c r="P134" s="19"/>
      <c r="Q134" s="132"/>
    </row>
    <row r="135" spans="2:17" s="13" customFormat="1" ht="15.75" hidden="1" customHeight="1" x14ac:dyDescent="0.2">
      <c r="B135" s="163"/>
      <c r="C135" s="172" t="s">
        <v>18</v>
      </c>
      <c r="D135" s="173"/>
      <c r="E135" s="174"/>
      <c r="F135" s="168" t="e">
        <f t="shared" si="11"/>
        <v>#DIV/0!</v>
      </c>
      <c r="G135" s="123"/>
      <c r="H135" s="19"/>
      <c r="I135" s="19"/>
      <c r="J135" s="19"/>
      <c r="K135" s="19"/>
      <c r="L135" s="19"/>
      <c r="M135" s="19"/>
      <c r="N135" s="19"/>
      <c r="O135" s="19"/>
      <c r="P135" s="19"/>
      <c r="Q135" s="132"/>
    </row>
    <row r="136" spans="2:17" s="13" customFormat="1" ht="15.75" hidden="1" customHeight="1" x14ac:dyDescent="0.2">
      <c r="B136" s="163"/>
      <c r="C136" s="175" t="s">
        <v>10</v>
      </c>
      <c r="D136" s="176"/>
      <c r="E136" s="177"/>
      <c r="F136" s="168" t="e">
        <f t="shared" si="11"/>
        <v>#DIV/0!</v>
      </c>
      <c r="G136" s="123"/>
      <c r="H136" s="19"/>
      <c r="I136" s="19"/>
      <c r="J136" s="19"/>
      <c r="K136" s="19"/>
      <c r="L136" s="19"/>
      <c r="M136" s="19"/>
      <c r="N136" s="19"/>
      <c r="O136" s="19"/>
      <c r="P136" s="19"/>
      <c r="Q136" s="132"/>
    </row>
    <row r="137" spans="2:17" s="13" customFormat="1" ht="15.75" hidden="1" customHeight="1" x14ac:dyDescent="0.2">
      <c r="B137" s="163"/>
      <c r="C137" s="175" t="s">
        <v>11</v>
      </c>
      <c r="D137" s="176"/>
      <c r="E137" s="177"/>
      <c r="F137" s="168" t="e">
        <f t="shared" si="11"/>
        <v>#DIV/0!</v>
      </c>
      <c r="G137" s="123"/>
      <c r="H137" s="19"/>
      <c r="I137" s="19"/>
      <c r="J137" s="19"/>
      <c r="K137" s="19"/>
      <c r="L137" s="19"/>
      <c r="M137" s="19"/>
      <c r="N137" s="19"/>
      <c r="O137" s="19"/>
      <c r="P137" s="19"/>
      <c r="Q137" s="132"/>
    </row>
    <row r="138" spans="2:17" s="13" customFormat="1" ht="15.75" hidden="1" customHeight="1" thickBot="1" x14ac:dyDescent="0.25">
      <c r="B138" s="163"/>
      <c r="C138" s="175" t="s">
        <v>12</v>
      </c>
      <c r="D138" s="176"/>
      <c r="E138" s="177"/>
      <c r="F138" s="168" t="e">
        <f t="shared" si="11"/>
        <v>#DIV/0!</v>
      </c>
      <c r="G138" s="123"/>
      <c r="H138" s="19"/>
      <c r="I138" s="19"/>
      <c r="J138" s="19"/>
      <c r="K138" s="19"/>
      <c r="L138" s="19"/>
      <c r="M138" s="19"/>
      <c r="N138" s="19"/>
      <c r="O138" s="19"/>
      <c r="P138" s="19"/>
      <c r="Q138" s="132"/>
    </row>
    <row r="139" spans="2:17" s="13" customFormat="1" ht="15.75" customHeight="1" thickBot="1" x14ac:dyDescent="0.25">
      <c r="B139" s="163"/>
      <c r="C139" s="40" t="s">
        <v>1</v>
      </c>
      <c r="D139" s="178">
        <f>SUM(D127:D134)</f>
        <v>1167</v>
      </c>
      <c r="E139" s="178">
        <f>SUM(E127:E134)</f>
        <v>1132</v>
      </c>
      <c r="F139" s="179">
        <f>(E139/D139)-1</f>
        <v>-2.9991431019708692E-2</v>
      </c>
      <c r="G139" s="123"/>
      <c r="H139" s="19"/>
      <c r="I139" s="19"/>
      <c r="J139" s="19"/>
      <c r="K139" s="19"/>
      <c r="L139" s="19"/>
      <c r="M139" s="19"/>
      <c r="N139" s="19"/>
      <c r="O139" s="19"/>
      <c r="P139" s="19"/>
      <c r="Q139" s="132"/>
    </row>
    <row r="140" spans="2:17" s="13" customFormat="1" ht="15.75" customHeight="1" thickTop="1" x14ac:dyDescent="0.2">
      <c r="B140" s="163"/>
      <c r="C140" s="27"/>
      <c r="D140" s="180"/>
      <c r="E140" s="180"/>
      <c r="F140" s="123"/>
      <c r="G140" s="123"/>
      <c r="H140" s="19"/>
      <c r="I140" s="19"/>
      <c r="J140" s="19"/>
      <c r="K140" s="19"/>
      <c r="L140" s="19"/>
      <c r="M140" s="19"/>
      <c r="N140" s="19"/>
      <c r="O140" s="19"/>
      <c r="P140" s="19"/>
      <c r="Q140" s="132"/>
    </row>
    <row r="141" spans="2:17" s="13" customFormat="1" ht="15.75" customHeight="1" x14ac:dyDescent="0.2">
      <c r="B141" s="163"/>
      <c r="C141" s="27"/>
      <c r="D141" s="180"/>
      <c r="E141" s="180"/>
      <c r="F141" s="123"/>
      <c r="G141" s="123"/>
      <c r="H141" s="19"/>
      <c r="I141" s="19"/>
      <c r="J141" s="19"/>
      <c r="K141" s="19"/>
      <c r="L141" s="19"/>
      <c r="M141" s="19"/>
      <c r="N141" s="19"/>
      <c r="O141" s="19"/>
      <c r="P141" s="19"/>
      <c r="Q141" s="132"/>
    </row>
    <row r="142" spans="2:17" s="13" customFormat="1" ht="15.75" customHeight="1" x14ac:dyDescent="0.2">
      <c r="B142" s="163"/>
      <c r="C142" s="27"/>
      <c r="D142" s="180"/>
      <c r="E142" s="180"/>
      <c r="F142" s="123"/>
      <c r="G142" s="123"/>
      <c r="H142" s="19"/>
      <c r="I142" s="19"/>
      <c r="J142" s="19"/>
      <c r="K142" s="19"/>
      <c r="L142" s="19"/>
      <c r="M142" s="19"/>
      <c r="N142" s="19"/>
      <c r="O142" s="19"/>
      <c r="P142" s="19"/>
      <c r="Q142" s="132"/>
    </row>
    <row r="143" spans="2:17" s="13" customFormat="1" ht="15.75" customHeight="1" x14ac:dyDescent="0.2">
      <c r="B143" s="163"/>
      <c r="C143" s="27"/>
      <c r="D143" s="180"/>
      <c r="E143" s="180"/>
      <c r="F143" s="123"/>
      <c r="G143" s="123"/>
      <c r="H143" s="19"/>
      <c r="I143" s="19"/>
      <c r="J143" s="19"/>
      <c r="K143" s="19"/>
      <c r="L143" s="19"/>
      <c r="M143" s="19"/>
      <c r="N143" s="19"/>
      <c r="O143" s="19"/>
      <c r="P143" s="19"/>
      <c r="Q143" s="132"/>
    </row>
    <row r="144" spans="2:17" s="13" customFormat="1" ht="15.75" customHeight="1" x14ac:dyDescent="0.2">
      <c r="B144" s="181"/>
      <c r="C144" s="27"/>
      <c r="D144" s="180"/>
      <c r="E144" s="180"/>
      <c r="F144" s="123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32"/>
    </row>
    <row r="145" spans="2:17" s="13" customFormat="1" ht="15.75" customHeight="1" thickBot="1" x14ac:dyDescent="0.25">
      <c r="B145" s="182"/>
      <c r="C145" s="183"/>
      <c r="D145" s="184"/>
      <c r="E145" s="184"/>
      <c r="F145" s="158"/>
      <c r="G145" s="158"/>
      <c r="H145" s="158"/>
      <c r="I145" s="158"/>
      <c r="J145" s="158"/>
      <c r="K145" s="158"/>
      <c r="L145" s="158"/>
      <c r="M145" s="158"/>
      <c r="N145" s="158"/>
      <c r="O145" s="158"/>
      <c r="P145" s="158"/>
      <c r="Q145" s="159"/>
    </row>
    <row r="146" spans="2:17" ht="15.75" customHeight="1" x14ac:dyDescent="0.25"/>
    <row r="147" spans="2:17" ht="15.75" customHeight="1" x14ac:dyDescent="0.25"/>
    <row r="148" spans="2:17" ht="15.75" customHeight="1" x14ac:dyDescent="0.25"/>
    <row r="149" spans="2:17" ht="15.75" customHeight="1" x14ac:dyDescent="0.25"/>
    <row r="150" spans="2:17" ht="15.75" customHeight="1" x14ac:dyDescent="0.25"/>
    <row r="151" spans="2:17" ht="15.75" customHeight="1" x14ac:dyDescent="0.25"/>
  </sheetData>
  <mergeCells count="23">
    <mergeCell ref="B67:D67"/>
    <mergeCell ref="P87:T87"/>
    <mergeCell ref="C125:C126"/>
    <mergeCell ref="D125:E125"/>
    <mergeCell ref="F125:F126"/>
    <mergeCell ref="B66:D66"/>
    <mergeCell ref="L53:R53"/>
    <mergeCell ref="L57:Q57"/>
    <mergeCell ref="B58:D59"/>
    <mergeCell ref="E58:G58"/>
    <mergeCell ref="B60:D60"/>
    <mergeCell ref="B61:D61"/>
    <mergeCell ref="B62:D62"/>
    <mergeCell ref="B63:D63"/>
    <mergeCell ref="B64:D64"/>
    <mergeCell ref="Q64:R64"/>
    <mergeCell ref="B65:D65"/>
    <mergeCell ref="B46:G46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7" orientation="portrait" r:id="rId1"/>
  <rowBreaks count="1" manualBreakCount="1">
    <brk id="86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2018-05-16T22:15:57Z</dcterms:modified>
</cp:coreProperties>
</file>