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GENARO\Estadísticas para web\2018\DICIEMBRE\Boletines y Resúmenes estadísticos\"/>
    </mc:Choice>
  </mc:AlternateContent>
  <bookViews>
    <workbookView xWindow="0" yWindow="0" windowWidth="28800" windowHeight="10635" tabRatio="994"/>
  </bookViews>
  <sheets>
    <sheet name="Reviesfo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">#REF!</definedName>
    <definedName name="AAA">[1]Casos!#REF!</definedName>
    <definedName name="aaaaaa">#REF!</definedName>
    <definedName name="AB">#REF!</definedName>
    <definedName name="ABAN">#REF!</definedName>
    <definedName name="ABANCAY">#REF!</definedName>
    <definedName name="AMES">'[2]Base 2012'!$E$1</definedName>
    <definedName name="AÑO">#REF!</definedName>
    <definedName name="AÑOS">#REF!</definedName>
    <definedName name="_xlnm.Print_Area" localSheetId="0">Reviesfo!$A$1:$N$135</definedName>
    <definedName name="AUTORIA">#REF!</definedName>
    <definedName name="CEM">#REF!</definedName>
    <definedName name="conocimiento_caso">#REF!</definedName>
    <definedName name="D">#REF!</definedName>
    <definedName name="DDD">[1]Casos!#REF!</definedName>
    <definedName name="DE">#REF!</definedName>
    <definedName name="DEPA">#REF!</definedName>
    <definedName name="dia">#REF!</definedName>
    <definedName name="DIST">[3]Casos!#REF!</definedName>
    <definedName name="DISTRITO">#REF!</definedName>
    <definedName name="DPTO">[3]Casos!#REF!</definedName>
    <definedName name="DR">#REF!</definedName>
    <definedName name="E">#REF!</definedName>
    <definedName name="EEE">[1]Casos!#REF!</definedName>
    <definedName name="GÉNERO">#REF!</definedName>
    <definedName name="genero1">#REF!</definedName>
    <definedName name="GENRO">#REF!</definedName>
    <definedName name="GENRO21">#REF!</definedName>
    <definedName name="GGGGG">'[4]Base 2012'!$B$1</definedName>
    <definedName name="GGGGGGGGGG">'[4]Base 2012'!$D$1</definedName>
    <definedName name="GRADO">#REF!</definedName>
    <definedName name="HIJOS">#REF!</definedName>
    <definedName name="HOMICIDIO">#REF!</definedName>
    <definedName name="HOMICIDIO1">#REF!</definedName>
    <definedName name="J">[5]Casos!#REF!</definedName>
    <definedName name="JULIO">[6]Casos!#REF!</definedName>
    <definedName name="LABOR">#REF!</definedName>
    <definedName name="LUGAR">#REF!</definedName>
    <definedName name="Marca_temporal">#REF!</definedName>
    <definedName name="MEDIDAS">#REF!</definedName>
    <definedName name="Mes">[7]Participantes!#REF!</definedName>
    <definedName name="N">#REF!</definedName>
    <definedName name="NDDDSFDSF">#REF!</definedName>
    <definedName name="Nro_de_oficio">#REF!</definedName>
    <definedName name="OK">#REF!</definedName>
    <definedName name="PROV">[3]Casos!#REF!</definedName>
    <definedName name="PROVINCIA">#REF!</definedName>
    <definedName name="RESPUESTA">#REF!</definedName>
    <definedName name="RITA">[1]Casos!#REF!</definedName>
    <definedName name="S">#REF!</definedName>
    <definedName name="SEXO">#REF!</definedName>
    <definedName name="SITUACION">#REF!</definedName>
    <definedName name="SS">#REF!</definedName>
    <definedName name="SSS">[8]Casos!#REF!</definedName>
    <definedName name="SSSS">#REF!</definedName>
    <definedName name="SSSSSSS">#REF!</definedName>
    <definedName name="SSSSSSSSSS">'[9]Base 2012'!$E$1</definedName>
    <definedName name="SSSSSSSSSSS">#REF!</definedName>
    <definedName name="SSSSSSSSSSSSSS">#REF!</definedName>
    <definedName name="SSSSSSSSSSSSSSSSSS">#REF!</definedName>
    <definedName name="SSSSSSSSSSSSSSSSSSSSSSSSSSSSSS">#REF!</definedName>
    <definedName name="Tabla1">#REF!</definedName>
    <definedName name="_xlnm.Print_Titles" localSheetId="0">Reviesfo!$1:$5</definedName>
    <definedName name="VINCULO">#REF!</definedName>
    <definedName name="VINCULO_A">#REF!</definedName>
    <definedName name="XX">[10]Casos!#REF!</definedName>
    <definedName name="ZONA">[3]Casos!#REF!</definedName>
  </definedNames>
  <calcPr calcId="181029"/>
</workbook>
</file>

<file path=xl/calcChain.xml><?xml version="1.0" encoding="utf-8"?>
<calcChain xmlns="http://schemas.openxmlformats.org/spreadsheetml/2006/main">
  <c r="D122" i="2" l="1"/>
  <c r="E122" i="2" s="1"/>
  <c r="C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F103" i="2"/>
  <c r="E103" i="2"/>
  <c r="D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E85" i="2"/>
  <c r="D85" i="2"/>
  <c r="C85" i="2"/>
  <c r="F84" i="2"/>
  <c r="F83" i="2"/>
  <c r="F82" i="2"/>
  <c r="F81" i="2"/>
  <c r="F80" i="2"/>
  <c r="F79" i="2"/>
  <c r="F78" i="2"/>
  <c r="F77" i="2"/>
  <c r="F76" i="2"/>
  <c r="F75" i="2"/>
  <c r="F74" i="2"/>
  <c r="F73" i="2"/>
  <c r="M66" i="2"/>
  <c r="N65" i="2" s="1"/>
  <c r="N64" i="2"/>
  <c r="N63" i="2"/>
  <c r="N62" i="2"/>
  <c r="D62" i="2"/>
  <c r="E61" i="2" s="1"/>
  <c r="N61" i="2"/>
  <c r="H54" i="2"/>
  <c r="G54" i="2"/>
  <c r="F54" i="2"/>
  <c r="E54" i="2"/>
  <c r="D54" i="2"/>
  <c r="C54" i="2"/>
  <c r="I53" i="2"/>
  <c r="I52" i="2"/>
  <c r="I51" i="2"/>
  <c r="I50" i="2"/>
  <c r="I49" i="2"/>
  <c r="I48" i="2"/>
  <c r="I47" i="2"/>
  <c r="I46" i="2"/>
  <c r="I45" i="2"/>
  <c r="I44" i="2"/>
  <c r="I43" i="2"/>
  <c r="I42" i="2"/>
  <c r="E38" i="2"/>
  <c r="D38" i="2"/>
  <c r="F37" i="2"/>
  <c r="F36" i="2"/>
  <c r="F35" i="2"/>
  <c r="F34" i="2"/>
  <c r="F33" i="2"/>
  <c r="F32" i="2"/>
  <c r="F31" i="2"/>
  <c r="F30" i="2"/>
  <c r="F29" i="2"/>
  <c r="F28" i="2"/>
  <c r="F27" i="2"/>
  <c r="I22" i="2"/>
  <c r="H22" i="2"/>
  <c r="D22" i="2"/>
  <c r="C22" i="2"/>
  <c r="J21" i="2"/>
  <c r="E21" i="2"/>
  <c r="J20" i="2"/>
  <c r="E20" i="2"/>
  <c r="J19" i="2"/>
  <c r="E19" i="2"/>
  <c r="J18" i="2"/>
  <c r="E18" i="2"/>
  <c r="J17" i="2"/>
  <c r="E17" i="2"/>
  <c r="J16" i="2"/>
  <c r="E16" i="2"/>
  <c r="J15" i="2"/>
  <c r="E15" i="2"/>
  <c r="J14" i="2"/>
  <c r="E14" i="2"/>
  <c r="J13" i="2"/>
  <c r="E13" i="2"/>
  <c r="J12" i="2"/>
  <c r="E12" i="2"/>
  <c r="J11" i="2"/>
  <c r="E11" i="2"/>
  <c r="J10" i="2"/>
  <c r="E10" i="2"/>
  <c r="J22" i="2" l="1"/>
  <c r="I54" i="2"/>
  <c r="F55" i="2" s="1"/>
  <c r="N60" i="2"/>
  <c r="E22" i="2"/>
  <c r="D23" i="2" s="1"/>
  <c r="G103" i="2"/>
  <c r="E104" i="2" s="1"/>
  <c r="N59" i="2"/>
  <c r="F85" i="2"/>
  <c r="D86" i="2" s="1"/>
  <c r="I23" i="2"/>
  <c r="C23" i="2"/>
  <c r="H23" i="2"/>
  <c r="E86" i="2"/>
  <c r="C86" i="2"/>
  <c r="N66" i="2"/>
  <c r="G29" i="2"/>
  <c r="E60" i="2"/>
  <c r="E59" i="2"/>
  <c r="E62" i="2" s="1"/>
  <c r="F38" i="2"/>
  <c r="G34" i="2" s="1"/>
  <c r="D55" i="2" l="1"/>
  <c r="G32" i="2"/>
  <c r="D104" i="2"/>
  <c r="H55" i="2"/>
  <c r="G31" i="2"/>
  <c r="F104" i="2"/>
  <c r="E55" i="2"/>
  <c r="I55" i="2" s="1"/>
  <c r="C55" i="2"/>
  <c r="G30" i="2"/>
  <c r="G36" i="2"/>
  <c r="E23" i="2"/>
  <c r="G37" i="2"/>
  <c r="F86" i="2"/>
  <c r="G55" i="2"/>
  <c r="G33" i="2"/>
  <c r="G35" i="2"/>
  <c r="G28" i="2"/>
  <c r="J23" i="2"/>
  <c r="G27" i="2"/>
  <c r="G104" i="2" l="1"/>
  <c r="G38" i="2"/>
</calcChain>
</file>

<file path=xl/sharedStrings.xml><?xml version="1.0" encoding="utf-8"?>
<sst xmlns="http://schemas.openxmlformats.org/spreadsheetml/2006/main" count="161" uniqueCount="96">
  <si>
    <t>Mes</t>
  </si>
  <si>
    <t xml:space="preserve">Mes </t>
  </si>
  <si>
    <t>Total</t>
  </si>
  <si>
    <t>Admisión</t>
  </si>
  <si>
    <t>Psicología</t>
  </si>
  <si>
    <t>Social</t>
  </si>
  <si>
    <t>Orientación y/o consejería</t>
  </si>
  <si>
    <t>Otros</t>
  </si>
  <si>
    <t>Acogida, apertura de ficha</t>
  </si>
  <si>
    <t>Primera entrevista</t>
  </si>
  <si>
    <t>Evaluación psicológica</t>
  </si>
  <si>
    <t>Visita domiciliaria</t>
  </si>
  <si>
    <t>Informe psicológico</t>
  </si>
  <si>
    <t>Informe social</t>
  </si>
  <si>
    <t>Mujer</t>
  </si>
  <si>
    <t>Hombre</t>
  </si>
  <si>
    <t>Variación %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</si>
  <si>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</si>
  <si>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</si>
  <si>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</si>
  <si>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</si>
  <si>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</si>
  <si>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</si>
  <si>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</si>
  <si>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</si>
  <si>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</si>
  <si>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</si>
  <si>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</si>
  <si>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</si>
  <si>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REPORTE ESTADÍSTICO DE CASOS DE VÍCTIMAS DE ESTERILIZACIONES FORZADAS ATENDIDOS POR EL CENTRO EMERGENCIA MUJER</t>
  </si>
  <si>
    <t>Periodo:  Enero - Diciembre  2018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</si>
  <si>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</si>
  <si>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</si>
  <si>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</si>
  <si>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>Casos nuevos</t>
  </si>
  <si>
    <t>Casos continuadores</t>
  </si>
  <si>
    <t>Septiembre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</si>
  <si>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</si>
  <si>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</si>
  <si>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</si>
  <si>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</si>
  <si>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</si>
  <si>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</si>
  <si>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</si>
  <si>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</si>
  <si>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</si>
  <si>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</si>
  <si>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</si>
  <si>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</si>
  <si>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</si>
  <si>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</si>
  <si>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</si>
  <si>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</si>
  <si>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</si>
  <si>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</si>
  <si>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</si>
  <si>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</si>
  <si>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</si>
  <si>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</si>
  <si>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</si>
  <si>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</si>
  <si>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</si>
  <si>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</si>
  <si>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</si>
  <si>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</si>
  <si>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</si>
  <si>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</si>
  <si>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</si>
  <si>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</si>
  <si>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</si>
  <si>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</si>
  <si>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</si>
  <si>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</si>
  <si>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</si>
  <si>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</si>
  <si>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</si>
  <si>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</si>
  <si>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Acompañamiento piscológico</t>
  </si>
  <si>
    <t>Estudio-diagnóstico</t>
  </si>
  <si>
    <t>Elaboración del plan de intervención</t>
  </si>
  <si>
    <t>Gestión social</t>
  </si>
  <si>
    <t>Evaluación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</si>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</sst>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  <font>
      <sz val="11"/>
      <color indexed="8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13">
    <xf numFmtId="0" fontId="0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4" fillId="0" borderId="0" xfId="0" applyFont="1" applyFill="1" applyBorder="1" applyAlignment="1" applyProtection="1">
      <protection hidden="1"/>
    </xf>
    <xf numFmtId="0" fontId="5" fillId="0" borderId="0" xfId="0" applyNumberFormat="1" applyFont="1" applyFill="1" applyBorder="1" applyAlignment="1" applyProtection="1">
      <alignment vertical="top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7" fillId="4" borderId="0" xfId="0" applyFont="1" applyFill="1" applyAlignment="1">
      <alignment vertical="center"/>
    </xf>
    <xf numFmtId="0" fontId="7" fillId="4" borderId="0" xfId="0" applyFont="1" applyFill="1"/>
    <xf numFmtId="0" fontId="7" fillId="4" borderId="0" xfId="0" applyFont="1" applyFill="1" applyAlignment="1">
      <alignment horizontal="center"/>
    </xf>
    <xf numFmtId="0" fontId="7" fillId="0" borderId="0" xfId="0" applyFont="1" applyFill="1"/>
    <xf numFmtId="0" fontId="8" fillId="0" borderId="0" xfId="0" applyFont="1"/>
    <xf numFmtId="0" fontId="8" fillId="2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9" fillId="2" borderId="0" xfId="0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vertical="center"/>
    </xf>
    <xf numFmtId="0" fontId="8" fillId="0" borderId="0" xfId="0" applyFont="1" applyFill="1"/>
    <xf numFmtId="0" fontId="10" fillId="2" borderId="0" xfId="0" applyFont="1" applyFill="1" applyBorder="1" applyAlignment="1" applyProtection="1">
      <alignment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1" applyFont="1" applyFill="1" applyBorder="1" applyAlignment="1" applyProtection="1">
      <alignment horizontal="left" vertical="center"/>
      <protection hidden="1"/>
    </xf>
    <xf numFmtId="3" fontId="12" fillId="0" borderId="0" xfId="1" applyNumberFormat="1" applyFont="1" applyFill="1" applyBorder="1" applyAlignment="1" applyProtection="1">
      <alignment horizontal="center" vertical="center"/>
      <protection hidden="1"/>
    </xf>
    <xf numFmtId="3" fontId="13" fillId="0" borderId="0" xfId="1" applyNumberFormat="1" applyFont="1" applyFill="1" applyBorder="1" applyAlignment="1" applyProtection="1">
      <alignment horizontal="center" vertical="center"/>
      <protection hidden="1"/>
    </xf>
    <xf numFmtId="0" fontId="11" fillId="5" borderId="1" xfId="1" applyFont="1" applyFill="1" applyBorder="1" applyAlignment="1" applyProtection="1">
      <alignment horizontal="left" vertical="center"/>
      <protection hidden="1"/>
    </xf>
    <xf numFmtId="3" fontId="11" fillId="5" borderId="1" xfId="1" applyNumberFormat="1" applyFont="1" applyFill="1" applyBorder="1" applyAlignment="1" applyProtection="1">
      <alignment horizontal="center" vertical="center"/>
      <protection hidden="1"/>
    </xf>
    <xf numFmtId="0" fontId="13" fillId="6" borderId="0" xfId="1" applyFont="1" applyFill="1" applyBorder="1" applyAlignment="1" applyProtection="1">
      <alignment horizontal="left" vertical="center"/>
      <protection hidden="1"/>
    </xf>
    <xf numFmtId="9" fontId="12" fillId="6" borderId="0" xfId="3" applyNumberFormat="1" applyFont="1" applyFill="1" applyBorder="1" applyAlignment="1" applyProtection="1">
      <alignment horizontal="center" vertical="center"/>
      <protection hidden="1"/>
    </xf>
    <xf numFmtId="9" fontId="13" fillId="6" borderId="0" xfId="3" applyNumberFormat="1" applyFont="1" applyFill="1" applyBorder="1" applyAlignment="1" applyProtection="1">
      <alignment horizontal="center" vertical="center"/>
      <protection hidden="1"/>
    </xf>
    <xf numFmtId="0" fontId="10" fillId="2" borderId="0" xfId="0" applyFont="1" applyFill="1" applyAlignment="1">
      <alignment horizontal="left" vertical="center"/>
    </xf>
    <xf numFmtId="0" fontId="11" fillId="5" borderId="0" xfId="0" applyFont="1" applyFill="1" applyBorder="1" applyAlignment="1" applyProtection="1">
      <alignment vertical="center"/>
      <protection hidden="1"/>
    </xf>
    <xf numFmtId="0" fontId="12" fillId="0" borderId="0" xfId="1" applyFont="1" applyFill="1" applyBorder="1" applyAlignment="1" applyProtection="1">
      <alignment vertical="center"/>
      <protection hidden="1"/>
    </xf>
    <xf numFmtId="9" fontId="13" fillId="0" borderId="0" xfId="3" applyNumberFormat="1" applyFont="1" applyFill="1" applyBorder="1" applyAlignment="1" applyProtection="1">
      <alignment horizontal="center" vertical="center"/>
      <protection hidden="1"/>
    </xf>
    <xf numFmtId="9" fontId="11" fillId="5" borderId="1" xfId="3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10" fillId="2" borderId="0" xfId="0" applyFont="1" applyFill="1"/>
    <xf numFmtId="0" fontId="11" fillId="5" borderId="0" xfId="0" applyFont="1" applyFill="1" applyBorder="1" applyAlignment="1" applyProtection="1">
      <alignment vertical="center" wrapText="1"/>
      <protection hidden="1"/>
    </xf>
    <xf numFmtId="0" fontId="11" fillId="5" borderId="1" xfId="1" applyFont="1" applyFill="1" applyBorder="1" applyAlignment="1" applyProtection="1">
      <alignment vertical="center"/>
      <protection hidden="1"/>
    </xf>
    <xf numFmtId="0" fontId="13" fillId="6" borderId="0" xfId="1" applyFont="1" applyFill="1" applyBorder="1" applyAlignment="1" applyProtection="1">
      <alignment vertical="center"/>
      <protection hidden="1"/>
    </xf>
    <xf numFmtId="0" fontId="11" fillId="5" borderId="0" xfId="1" applyFont="1" applyFill="1" applyBorder="1" applyAlignment="1">
      <alignment vertical="center"/>
    </xf>
    <xf numFmtId="0" fontId="11" fillId="5" borderId="0" xfId="1" applyFont="1" applyFill="1" applyBorder="1" applyAlignment="1">
      <alignment horizontal="center" vertical="center"/>
    </xf>
    <xf numFmtId="0" fontId="11" fillId="5" borderId="0" xfId="1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3" fontId="12" fillId="0" borderId="0" xfId="1" applyNumberFormat="1" applyFont="1" applyFill="1" applyBorder="1" applyAlignment="1">
      <alignment horizontal="center" vertical="center"/>
    </xf>
    <xf numFmtId="164" fontId="13" fillId="0" borderId="0" xfId="4" applyNumberFormat="1" applyFont="1" applyFill="1" applyBorder="1" applyAlignment="1">
      <alignment horizontal="center" vertical="center"/>
    </xf>
    <xf numFmtId="0" fontId="12" fillId="7" borderId="0" xfId="1" applyFont="1" applyFill="1" applyBorder="1" applyAlignment="1">
      <alignment horizontal="left" vertical="center"/>
    </xf>
    <xf numFmtId="0" fontId="13" fillId="7" borderId="0" xfId="1" applyFont="1" applyFill="1" applyBorder="1" applyAlignment="1">
      <alignment horizontal="left" vertical="center"/>
    </xf>
    <xf numFmtId="3" fontId="12" fillId="7" borderId="0" xfId="1" applyNumberFormat="1" applyFont="1" applyFill="1" applyBorder="1" applyAlignment="1">
      <alignment horizontal="center" vertical="center"/>
    </xf>
    <xf numFmtId="9" fontId="13" fillId="7" borderId="0" xfId="4" applyNumberFormat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center" vertical="center" wrapText="1"/>
    </xf>
    <xf numFmtId="164" fontId="17" fillId="0" borderId="0" xfId="4" applyNumberFormat="1" applyFont="1" applyFill="1" applyBorder="1" applyAlignment="1">
      <alignment horizontal="center" vertical="center"/>
    </xf>
    <xf numFmtId="3" fontId="11" fillId="5" borderId="1" xfId="1" applyNumberFormat="1" applyFont="1" applyFill="1" applyBorder="1" applyAlignment="1">
      <alignment horizontal="center" vertical="center"/>
    </xf>
    <xf numFmtId="164" fontId="11" fillId="5" borderId="1" xfId="4" applyNumberFormat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9" fontId="11" fillId="5" borderId="1" xfId="4" applyNumberFormat="1" applyFont="1" applyFill="1" applyBorder="1" applyAlignment="1">
      <alignment horizontal="center" vertical="center"/>
    </xf>
    <xf numFmtId="0" fontId="8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7" fillId="4" borderId="0" xfId="1" applyFont="1" applyFill="1" applyBorder="1" applyAlignment="1" applyProtection="1">
      <alignment vertical="center"/>
      <protection hidden="1"/>
    </xf>
    <xf numFmtId="0" fontId="19" fillId="4" borderId="0" xfId="1" applyFont="1" applyFill="1" applyBorder="1" applyAlignment="1" applyProtection="1">
      <alignment vertical="center"/>
      <protection hidden="1"/>
    </xf>
    <xf numFmtId="0" fontId="20" fillId="0" borderId="0" xfId="1" applyFont="1" applyFill="1" applyBorder="1" applyAlignment="1" applyProtection="1">
      <alignment vertical="center"/>
      <protection hidden="1"/>
    </xf>
    <xf numFmtId="3" fontId="8" fillId="2" borderId="0" xfId="0" applyNumberFormat="1" applyFont="1" applyFill="1"/>
    <xf numFmtId="0" fontId="13" fillId="0" borderId="0" xfId="1" applyFont="1" applyFill="1" applyBorder="1" applyAlignment="1" applyProtection="1">
      <alignment horizontal="left" vertical="center"/>
      <protection hidden="1"/>
    </xf>
    <xf numFmtId="0" fontId="7" fillId="4" borderId="0" xfId="1" applyFont="1" applyFill="1" applyBorder="1" applyAlignment="1" applyProtection="1">
      <alignment horizontal="left" vertical="center"/>
      <protection hidden="1"/>
    </xf>
    <xf numFmtId="0" fontId="19" fillId="4" borderId="0" xfId="1" applyFont="1" applyFill="1" applyBorder="1" applyAlignment="1" applyProtection="1">
      <alignment horizontal="left" vertical="center"/>
      <protection hidden="1"/>
    </xf>
    <xf numFmtId="0" fontId="20" fillId="0" borderId="0" xfId="1" applyFont="1" applyFill="1" applyBorder="1" applyAlignment="1" applyProtection="1">
      <alignment horizontal="left" vertical="center"/>
      <protection hidden="1"/>
    </xf>
    <xf numFmtId="0" fontId="7" fillId="0" borderId="0" xfId="1" applyFont="1" applyFill="1" applyBorder="1" applyAlignment="1" applyProtection="1">
      <alignment horizontal="left" vertical="center"/>
      <protection hidden="1"/>
    </xf>
    <xf numFmtId="0" fontId="19" fillId="0" borderId="0" xfId="1" applyFont="1" applyFill="1" applyBorder="1" applyAlignment="1" applyProtection="1">
      <alignment horizontal="left" vertical="center"/>
      <protection hidden="1"/>
    </xf>
    <xf numFmtId="0" fontId="11" fillId="5" borderId="0" xfId="1" applyFont="1" applyFill="1" applyBorder="1" applyAlignment="1" applyProtection="1">
      <alignment horizontal="left" vertical="center"/>
      <protection hidden="1"/>
    </xf>
    <xf numFmtId="0" fontId="11" fillId="5" borderId="0" xfId="1" applyFont="1" applyFill="1" applyBorder="1" applyAlignment="1" applyProtection="1">
      <alignment horizontal="center" vertical="center"/>
      <protection hidden="1"/>
    </xf>
    <xf numFmtId="9" fontId="10" fillId="0" borderId="0" xfId="3" applyNumberFormat="1" applyFont="1" applyFill="1" applyBorder="1" applyAlignment="1">
      <alignment horizontal="center" vertical="center" wrapText="1"/>
    </xf>
    <xf numFmtId="0" fontId="11" fillId="5" borderId="1" xfId="6" applyFont="1" applyFill="1" applyBorder="1" applyAlignment="1">
      <alignment horizontal="center" vertical="center" wrapText="1"/>
    </xf>
    <xf numFmtId="3" fontId="11" fillId="5" borderId="1" xfId="6" applyNumberFormat="1" applyFont="1" applyFill="1" applyBorder="1" applyAlignment="1">
      <alignment horizontal="center" vertical="center" wrapText="1"/>
    </xf>
    <xf numFmtId="9" fontId="11" fillId="5" borderId="1" xfId="3" applyFont="1" applyFill="1" applyBorder="1" applyAlignment="1">
      <alignment horizontal="center" vertical="center" wrapText="1"/>
    </xf>
    <xf numFmtId="0" fontId="3" fillId="3" borderId="0" xfId="0" applyFont="1" applyFill="1" applyBorder="1" applyAlignment="1" applyProtection="1">
      <alignment horizontal="center" vertical="center" wrapText="1"/>
      <protection hidden="1"/>
    </xf>
    <xf numFmtId="0" fontId="6" fillId="0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Border="1" applyAlignment="1" applyProtection="1">
      <alignment horizontal="left" vertical="center" wrapText="1"/>
      <protection hidden="1"/>
    </xf>
    <xf numFmtId="0" fontId="11" fillId="5" borderId="0" xfId="0" applyFont="1" applyFill="1" applyBorder="1" applyAlignment="1" applyProtection="1">
      <alignment horizontal="center" vertical="center" wrapText="1"/>
      <protection hidden="1"/>
    </xf>
    <xf numFmtId="0" fontId="9" fillId="2" borderId="0" xfId="0" applyFont="1" applyFill="1" applyAlignment="1" applyProtection="1">
      <alignment horizontal="left" vertical="center" wrapText="1"/>
      <protection hidden="1"/>
    </xf>
    <xf numFmtId="0" fontId="11" fillId="5" borderId="0" xfId="1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center" vertical="center"/>
    </xf>
    <xf numFmtId="0" fontId="11" fillId="5" borderId="1" xfId="1" applyFont="1" applyFill="1" applyBorder="1" applyAlignment="1">
      <alignment horizontal="center" vertical="center"/>
    </xf>
    <xf numFmtId="0" fontId="11" fillId="5" borderId="1" xfId="1" applyFont="1" applyFill="1" applyBorder="1" applyAlignment="1" applyProtection="1">
      <alignment horizontal="center" vertical="center"/>
      <protection hidden="1"/>
    </xf>
  </cellXfs>
  <cellStyles count="13">
    <cellStyle name="Normal" xfId="0" builtinId="0"/>
    <cellStyle name="Normal 2" xfId="1"/>
    <cellStyle name="Normal 2 2" xfId="2"/>
    <cellStyle name="Normal 2 2 3" xfId="7"/>
    <cellStyle name="Normal 2 3" xfId="11"/>
    <cellStyle name="Normal 2 3 2" xfId="6"/>
    <cellStyle name="Normal 3 2" xfId="12"/>
    <cellStyle name="Porcentaje" xfId="3" builtinId="5"/>
    <cellStyle name="Porcentaje 10" xfId="9"/>
    <cellStyle name="Porcentaje 2" xfId="4"/>
    <cellStyle name="Porcentaje 3 2" xfId="8"/>
    <cellStyle name="Porcentual 2" xfId="5"/>
    <cellStyle name="Porcentual 2 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A7DF-4418-A61A-ECEFA2924DE6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A7DF-4418-A61A-ECEFA2924DE6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7DF-4418-A61A-ECEFA2924DE6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A7DF-4418-A61A-ECEFA2924DE6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A7DF-4418-A61A-ECEFA2924DE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0.96808510638297873</c:v>
                </c:pt>
                <c:pt idx="1">
                  <c:v>3.1914893617021274E-2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7DF-4418-A61A-ECEFA2924DE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CC8-4E12-8856-A91E4FE8C318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CC8-4E12-8856-A91E4FE8C318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CC8-4E12-8856-A91E4FE8C318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CC8-4E12-8856-A91E4FE8C318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CC8-4E12-8856-A91E4FE8C318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CC8-4E12-8856-A91E4FE8C318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CC8-4E12-8856-A91E4FE8C318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CC8-4E12-8856-A91E4FE8C318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CC8-4E12-8856-A91E4FE8C318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DCC8-4E12-8856-A91E4FE8C318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DCC8-4E12-8856-A91E4FE8C3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0.38297872340425532</c:v>
                </c:pt>
                <c:pt idx="1">
                  <c:v>1.0638297872340425E-2</c:v>
                </c:pt>
                <c:pt idx="2">
                  <c:v>0.32978723404255317</c:v>
                </c:pt>
                <c:pt idx="3">
                  <c:v>0.15957446808510639</c:v>
                </c:pt>
                <c:pt idx="4">
                  <c:v>6.3829787234042548E-2</c:v>
                </c:pt>
                <c:pt idx="5">
                  <c:v>2.1276595744680851E-2</c:v>
                </c:pt>
                <c:pt idx="6">
                  <c:v>1.0638297872340425E-2</c:v>
                </c:pt>
                <c:pt idx="7">
                  <c:v>0</c:v>
                </c:pt>
                <c:pt idx="8">
                  <c:v>2.1276595744680851E-2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CC8-4E12-8856-A91E4FE8C3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66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5B-4EA9-8553-17FA3BB95C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9A8-4475-B426-E78F5016C9A5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9A8-4475-B426-E78F5016C9A5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9A8-4475-B426-E78F5016C9A5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A8-4475-B426-E78F5016C9A5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A8-4475-B426-E78F5016C9A5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A8-4475-B426-E78F5016C9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9.3652445369406867E-2</c:v>
                </c:pt>
                <c:pt idx="1">
                  <c:v>0.52237252861602501</c:v>
                </c:pt>
                <c:pt idx="2">
                  <c:v>0.38397502601456818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9A8-4475-B426-E78F5016C9A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304-4959-88C3-C25C9C740A52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2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  <c:pt idx="10">
                  <c:v>4</c:v>
                </c:pt>
                <c:pt idx="11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304-4959-88C3-C25C9C740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2EA6-420D-9262-AEF91AB4D503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2EA6-420D-9262-AEF91AB4D503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EA6-420D-9262-AEF91AB4D503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A6-420D-9262-AEF91AB4D503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2EA6-420D-9262-AEF91AB4D503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EA6-420D-9262-AEF91AB4D50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1.0638297872340425E-2</c:v>
                </c:pt>
                <c:pt idx="1">
                  <c:v>0.98936170212765961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A6-420D-9262-AEF91AB4D5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2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8EC-434B-AC63-62DE29BCE244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2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  <c:pt idx="10">
                  <c:v>Nov.</c:v>
                </c:pt>
                <c:pt idx="11">
                  <c:v>Dic.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2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  <c:pt idx="10">
                  <c:v>350</c:v>
                </c:pt>
                <c:pt idx="11">
                  <c:v>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8EC-434B-AC63-62DE29BCE24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>
          <a:extLst xmlns:a="http://schemas.openxmlformats.org/drawingml/2006/main">
            <a:ext uri="{FF2B5EF4-FFF2-40B4-BE49-F238E27FC236}">
              <a16:creationId xmlns:a16="http://schemas.microsoft.com/office/drawing/2014/main" id="{C9B4CC5A-15C4-4A26-94F0-BC85E5BAA584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>
          <a:extLst xmlns:a="http://schemas.openxmlformats.org/drawingml/2006/main">
            <a:ext uri="{FF2B5EF4-FFF2-40B4-BE49-F238E27FC236}">
              <a16:creationId xmlns:a16="http://schemas.microsoft.com/office/drawing/2014/main" id="{BA37D79F-E28B-4FA0-8DBF-3C53C31FD9B7}"/>
            </a:ext>
          </a:extLst>
        </cdr:cNvPr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 Diciembre)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-96%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\2014\MARZO\CONSOLIDADO%20CAI%20-%20MARZO%202014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~1.PNC\AppData\Local\Temp\CAI%20CARMEN%20DE%20LA%20LEGUA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DOCUME~1\admin\CONFIG~1\Temp\NUEVO%20CONSOLIDADO%20LINEA%20100%20EN%20ACCION%202012-tablamaestr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14\Carpeta%20Compartida%20ANTHONY\Users\mllanos\AppData\Local\Temp\NUEVO%20CONSOLIDADO%20LINEA%20100%20EN%20ACCION%202012-tablamaestr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CAI\CAI\2014\MARZO\CONSOLIDADO%20CAI%20-%20MARZO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GENARO\Estrategia%20Rural\Plantillas%202016%20Estrategia%20Rural\BASE%20ACCIONES%20MAYO\Para%20consolidar_acciones_may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ugigc-05\TRANSFER\CAI\CAI%20-%20HUGO\2014\MARZO\ESTAD&#205;STICAS%202012\CAI%20-%20Casos%20y%20Atenciones%202011%20DICIEMBRE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admin/CONFIG~1/Temp/NUEVO%20CONSOLIDADO%20LINEA%20100%20EN%20ACCION%202012-tablamaestr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>
        <row r="1">
          <cell r="B1" t="str">
            <v>Marca temporal</v>
          </cell>
          <cell r="D1" t="str">
            <v>2) Indicar el día en que se reporta el caso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>
        <row r="4">
          <cell r="A4" t="str">
            <v>CAI</v>
          </cell>
        </row>
      </sheetData>
      <sheetData sheetId="1"/>
      <sheetData sheetId="2"/>
      <sheetData sheetId="3">
        <row r="4">
          <cell r="A4" t="str">
            <v>CAI</v>
          </cell>
        </row>
      </sheetData>
      <sheetData sheetId="4"/>
      <sheetData sheetId="5"/>
      <sheetData sheetId="6">
        <row r="3">
          <cell r="E3" t="str">
            <v>ServicioAtencion</v>
          </cell>
        </row>
      </sheetData>
      <sheetData sheetId="7">
        <row r="128">
          <cell r="C128" t="str">
            <v>0-17 años</v>
          </cell>
        </row>
      </sheetData>
      <sheetData sheetId="8"/>
      <sheetData sheetId="9"/>
      <sheetData sheetId="1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iones"/>
      <sheetName val="Participantes"/>
      <sheetName val="Estadísticas"/>
    </sheetNames>
    <sheetDataSet>
      <sheetData sheetId="0" refreshError="1"/>
      <sheetData sheetId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2"/>
      <sheetName val="productividad 2012"/>
      <sheetName val="Base 2012"/>
      <sheetName val="base anexa"/>
      <sheetName val="por mes y tipo violencia"/>
      <sheetName val="UBIGEO"/>
      <sheetName val="departamento"/>
      <sheetName val="Tabla dinámica 1"/>
      <sheetName val="Mapa"/>
      <sheetName val="edad"/>
      <sheetName val="derivacion"/>
      <sheetName val="intervencion"/>
      <sheetName val="resumen 2011"/>
      <sheetName val="Base 2011"/>
      <sheetName val="otros"/>
      <sheetName val="productividad 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499984740745262"/>
  </sheetPr>
  <dimension ref="B2:O122"/>
  <sheetViews>
    <sheetView showGridLines="0" tabSelected="1" view="pageBreakPreview" zoomScaleNormal="100" zoomScaleSheetLayoutView="100" workbookViewId="0">
      <selection activeCell="F36" sqref="F36"/>
    </sheetView>
  </sheetViews>
  <sheetFormatPr baseColWidth="10" defaultColWidth="11.42578125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3" t="s">
        <v>29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"/>
    </row>
    <row r="4" spans="2:15" customFormat="1" ht="30.75" customHeight="1" x14ac:dyDescent="0.25"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4"/>
    </row>
    <row r="5" spans="2:15" customFormat="1" ht="23.25" customHeight="1" x14ac:dyDescent="0.25">
      <c r="B5" s="74" t="s">
        <v>30</v>
      </c>
      <c r="C5" s="74"/>
      <c r="D5" s="74"/>
      <c r="E5" s="74"/>
      <c r="F5" s="74"/>
      <c r="G5" s="74"/>
      <c r="H5" s="74"/>
      <c r="I5" s="74"/>
      <c r="J5" s="74"/>
      <c r="K5" s="74"/>
      <c r="L5" s="74"/>
      <c r="M5" s="74"/>
      <c r="N5" s="74"/>
      <c r="O5" s="5"/>
    </row>
    <row r="6" spans="2:15" s="10" customFormat="1" ht="21" customHeight="1" x14ac:dyDescent="0.25">
      <c r="B6" s="6" t="s">
        <v>31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  <c r="O6" s="9"/>
    </row>
    <row r="7" spans="2:15" s="11" customFormat="1" ht="3.75" customHeight="1" x14ac:dyDescent="0.2">
      <c r="C7" s="12"/>
      <c r="D7" s="12"/>
      <c r="E7" s="12"/>
      <c r="F7" s="13"/>
      <c r="G7" s="14"/>
      <c r="O7" s="15"/>
    </row>
    <row r="8" spans="2:15" s="11" customFormat="1" ht="39" customHeight="1" x14ac:dyDescent="0.2">
      <c r="B8" s="75" t="s">
        <v>32</v>
      </c>
      <c r="C8" s="75"/>
      <c r="D8" s="75"/>
      <c r="E8" s="75"/>
      <c r="F8" s="16"/>
      <c r="G8" s="75" t="s">
        <v>33</v>
      </c>
      <c r="H8" s="75"/>
      <c r="I8" s="75"/>
      <c r="J8" s="75"/>
      <c r="O8" s="15"/>
    </row>
    <row r="9" spans="2:15" s="11" customFormat="1" ht="27.75" customHeight="1" x14ac:dyDescent="0.2">
      <c r="B9" s="17" t="s">
        <v>1</v>
      </c>
      <c r="C9" s="17" t="s">
        <v>34</v>
      </c>
      <c r="D9" s="17" t="s">
        <v>35</v>
      </c>
      <c r="E9" s="17" t="s">
        <v>2</v>
      </c>
      <c r="G9" s="17" t="s">
        <v>1</v>
      </c>
      <c r="H9" s="17" t="s">
        <v>14</v>
      </c>
      <c r="I9" s="17" t="s">
        <v>15</v>
      </c>
      <c r="J9" s="17" t="s">
        <v>2</v>
      </c>
      <c r="O9" s="15"/>
    </row>
    <row r="10" spans="2:15" s="11" customFormat="1" ht="15" customHeight="1" x14ac:dyDescent="0.2">
      <c r="B10" s="18" t="s">
        <v>17</v>
      </c>
      <c r="C10" s="19">
        <v>4</v>
      </c>
      <c r="D10" s="19">
        <v>0</v>
      </c>
      <c r="E10" s="20">
        <f>SUM(C10:D10)</f>
        <v>4</v>
      </c>
      <c r="G10" s="18" t="s">
        <v>17</v>
      </c>
      <c r="H10" s="19">
        <v>4</v>
      </c>
      <c r="I10" s="19">
        <v>0</v>
      </c>
      <c r="J10" s="20">
        <f>SUM(H10:I10)</f>
        <v>4</v>
      </c>
      <c r="O10" s="15"/>
    </row>
    <row r="11" spans="2:15" s="11" customFormat="1" ht="15" customHeight="1" x14ac:dyDescent="0.2">
      <c r="B11" s="18" t="s">
        <v>18</v>
      </c>
      <c r="C11" s="19">
        <v>35</v>
      </c>
      <c r="D11" s="19">
        <v>1</v>
      </c>
      <c r="E11" s="20">
        <f t="shared" ref="E11:E20" si="0">SUM(C11:D11)</f>
        <v>36</v>
      </c>
      <c r="G11" s="18" t="s">
        <v>18</v>
      </c>
      <c r="H11" s="19">
        <v>35</v>
      </c>
      <c r="I11" s="19">
        <v>1</v>
      </c>
      <c r="J11" s="20">
        <f t="shared" ref="J11:J20" si="1">SUM(H11:I11)</f>
        <v>36</v>
      </c>
      <c r="O11" s="15"/>
    </row>
    <row r="12" spans="2:15" s="11" customFormat="1" ht="15" customHeight="1" x14ac:dyDescent="0.2">
      <c r="B12" s="18" t="s">
        <v>19</v>
      </c>
      <c r="C12" s="19">
        <v>20</v>
      </c>
      <c r="D12" s="19">
        <v>0</v>
      </c>
      <c r="E12" s="20">
        <f t="shared" si="0"/>
        <v>20</v>
      </c>
      <c r="G12" s="18" t="s">
        <v>19</v>
      </c>
      <c r="H12" s="19">
        <v>20</v>
      </c>
      <c r="I12" s="19">
        <v>0</v>
      </c>
      <c r="J12" s="20">
        <f t="shared" si="1"/>
        <v>20</v>
      </c>
      <c r="O12" s="15"/>
    </row>
    <row r="13" spans="2:15" s="11" customFormat="1" ht="15" customHeight="1" x14ac:dyDescent="0.2">
      <c r="B13" s="18" t="s">
        <v>20</v>
      </c>
      <c r="C13" s="19">
        <v>13</v>
      </c>
      <c r="D13" s="19">
        <v>0</v>
      </c>
      <c r="E13" s="20">
        <f t="shared" si="0"/>
        <v>13</v>
      </c>
      <c r="G13" s="18" t="s">
        <v>20</v>
      </c>
      <c r="H13" s="19">
        <v>13</v>
      </c>
      <c r="I13" s="19">
        <v>0</v>
      </c>
      <c r="J13" s="20">
        <f t="shared" si="1"/>
        <v>13</v>
      </c>
      <c r="O13" s="15"/>
    </row>
    <row r="14" spans="2:15" s="11" customFormat="1" ht="15" customHeight="1" x14ac:dyDescent="0.2">
      <c r="B14" s="18" t="s">
        <v>21</v>
      </c>
      <c r="C14" s="19">
        <v>10</v>
      </c>
      <c r="D14" s="19">
        <v>0</v>
      </c>
      <c r="E14" s="20">
        <f t="shared" si="0"/>
        <v>10</v>
      </c>
      <c r="G14" s="18" t="s">
        <v>21</v>
      </c>
      <c r="H14" s="19">
        <v>8</v>
      </c>
      <c r="I14" s="19">
        <v>2</v>
      </c>
      <c r="J14" s="20">
        <f t="shared" si="1"/>
        <v>10</v>
      </c>
      <c r="O14" s="15"/>
    </row>
    <row r="15" spans="2:15" s="11" customFormat="1" ht="15" customHeight="1" x14ac:dyDescent="0.2">
      <c r="B15" s="18" t="s">
        <v>22</v>
      </c>
      <c r="C15" s="19">
        <v>6</v>
      </c>
      <c r="D15" s="19">
        <v>0</v>
      </c>
      <c r="E15" s="20">
        <f t="shared" si="0"/>
        <v>6</v>
      </c>
      <c r="G15" s="18" t="s">
        <v>22</v>
      </c>
      <c r="H15" s="19">
        <v>6</v>
      </c>
      <c r="I15" s="19">
        <v>0</v>
      </c>
      <c r="J15" s="20">
        <f t="shared" si="1"/>
        <v>6</v>
      </c>
      <c r="O15" s="15"/>
    </row>
    <row r="16" spans="2:15" s="11" customFormat="1" ht="15" customHeight="1" x14ac:dyDescent="0.2">
      <c r="B16" s="18" t="s">
        <v>23</v>
      </c>
      <c r="C16" s="19">
        <v>1</v>
      </c>
      <c r="D16" s="19">
        <v>0</v>
      </c>
      <c r="E16" s="20">
        <f t="shared" si="0"/>
        <v>1</v>
      </c>
      <c r="G16" s="18" t="s">
        <v>23</v>
      </c>
      <c r="H16" s="19">
        <v>1</v>
      </c>
      <c r="I16" s="19">
        <v>0</v>
      </c>
      <c r="J16" s="20">
        <f t="shared" si="1"/>
        <v>1</v>
      </c>
      <c r="O16" s="15"/>
    </row>
    <row r="17" spans="2:15" s="11" customFormat="1" ht="15" customHeight="1" x14ac:dyDescent="0.2">
      <c r="B17" s="18" t="s">
        <v>24</v>
      </c>
      <c r="C17" s="19">
        <v>0</v>
      </c>
      <c r="D17" s="19">
        <v>0</v>
      </c>
      <c r="E17" s="20">
        <f t="shared" si="0"/>
        <v>0</v>
      </c>
      <c r="G17" s="18" t="s">
        <v>24</v>
      </c>
      <c r="H17" s="19">
        <v>0</v>
      </c>
      <c r="I17" s="19">
        <v>0</v>
      </c>
      <c r="J17" s="20">
        <f t="shared" si="1"/>
        <v>0</v>
      </c>
      <c r="O17" s="15"/>
    </row>
    <row r="18" spans="2:15" s="11" customFormat="1" ht="15" customHeight="1" x14ac:dyDescent="0.2">
      <c r="B18" s="18" t="s">
        <v>36</v>
      </c>
      <c r="C18" s="19">
        <v>0</v>
      </c>
      <c r="D18" s="19">
        <v>0</v>
      </c>
      <c r="E18" s="20">
        <f t="shared" si="0"/>
        <v>0</v>
      </c>
      <c r="G18" s="18" t="s">
        <v>36</v>
      </c>
      <c r="H18" s="19">
        <v>0</v>
      </c>
      <c r="I18" s="19">
        <v>0</v>
      </c>
      <c r="J18" s="20">
        <f t="shared" si="1"/>
        <v>0</v>
      </c>
      <c r="O18" s="15"/>
    </row>
    <row r="19" spans="2:15" s="11" customFormat="1" ht="15" customHeight="1" x14ac:dyDescent="0.2">
      <c r="B19" s="18" t="s">
        <v>26</v>
      </c>
      <c r="C19" s="19">
        <v>1</v>
      </c>
      <c r="D19" s="19">
        <v>0</v>
      </c>
      <c r="E19" s="20">
        <f t="shared" si="0"/>
        <v>1</v>
      </c>
      <c r="G19" s="18" t="s">
        <v>26</v>
      </c>
      <c r="H19" s="19">
        <v>1</v>
      </c>
      <c r="I19" s="19">
        <v>0</v>
      </c>
      <c r="J19" s="20">
        <f t="shared" si="1"/>
        <v>1</v>
      </c>
      <c r="O19" s="15"/>
    </row>
    <row r="20" spans="2:15" s="11" customFormat="1" ht="15" customHeight="1" x14ac:dyDescent="0.2">
      <c r="B20" s="18" t="s">
        <v>27</v>
      </c>
      <c r="C20" s="19">
        <v>0</v>
      </c>
      <c r="D20" s="19">
        <v>0</v>
      </c>
      <c r="E20" s="20">
        <f t="shared" si="0"/>
        <v>0</v>
      </c>
      <c r="G20" s="18" t="s">
        <v>27</v>
      </c>
      <c r="H20" s="19">
        <v>0</v>
      </c>
      <c r="I20" s="19">
        <v>0</v>
      </c>
      <c r="J20" s="20">
        <f t="shared" si="1"/>
        <v>0</v>
      </c>
      <c r="O20" s="15"/>
    </row>
    <row r="21" spans="2:15" s="11" customFormat="1" ht="15" customHeight="1" thickBot="1" x14ac:dyDescent="0.25">
      <c r="B21" s="18" t="s">
        <v>28</v>
      </c>
      <c r="C21" s="19">
        <v>3</v>
      </c>
      <c r="D21" s="19">
        <v>0</v>
      </c>
      <c r="E21" s="20">
        <f>SUM(C21:D21)</f>
        <v>3</v>
      </c>
      <c r="G21" s="18" t="s">
        <v>28</v>
      </c>
      <c r="H21" s="19">
        <v>3</v>
      </c>
      <c r="I21" s="19">
        <v>0</v>
      </c>
      <c r="J21" s="20">
        <f>SUM(H21:I21)</f>
        <v>3</v>
      </c>
      <c r="O21" s="15"/>
    </row>
    <row r="22" spans="2:15" s="11" customFormat="1" ht="15" customHeight="1" x14ac:dyDescent="0.2">
      <c r="B22" s="21" t="s">
        <v>2</v>
      </c>
      <c r="C22" s="22">
        <f>SUM(C10:C21)</f>
        <v>93</v>
      </c>
      <c r="D22" s="22">
        <f t="shared" ref="D22:E22" si="2">SUM(D10:D21)</f>
        <v>1</v>
      </c>
      <c r="E22" s="22">
        <f t="shared" si="2"/>
        <v>94</v>
      </c>
      <c r="G22" s="21" t="s">
        <v>2</v>
      </c>
      <c r="H22" s="22">
        <f>SUM(H10:H21)</f>
        <v>91</v>
      </c>
      <c r="I22" s="22">
        <f t="shared" ref="I22:J22" si="3">SUM(I10:I21)</f>
        <v>3</v>
      </c>
      <c r="J22" s="22">
        <f t="shared" si="3"/>
        <v>94</v>
      </c>
      <c r="O22" s="15"/>
    </row>
    <row r="23" spans="2:15" s="11" customFormat="1" ht="15" customHeight="1" x14ac:dyDescent="0.2">
      <c r="B23" s="23" t="s">
        <v>37</v>
      </c>
      <c r="C23" s="24">
        <f>+C22/$E$22</f>
        <v>0.98936170212765961</v>
      </c>
      <c r="D23" s="24">
        <f>+D22/$E$22</f>
        <v>1.0638297872340425E-2</v>
      </c>
      <c r="E23" s="25">
        <f>SUM(C23:D23)</f>
        <v>1</v>
      </c>
      <c r="G23" s="23" t="s">
        <v>37</v>
      </c>
      <c r="H23" s="24">
        <f>+H22/$E$22</f>
        <v>0.96808510638297873</v>
      </c>
      <c r="I23" s="24">
        <f>+I22/$E$22</f>
        <v>3.1914893617021274E-2</v>
      </c>
      <c r="J23" s="25">
        <f>SUM(H23:I23)</f>
        <v>1</v>
      </c>
      <c r="O23" s="15"/>
    </row>
    <row r="24" spans="2:15" s="11" customFormat="1" ht="13.5" customHeight="1" x14ac:dyDescent="0.2">
      <c r="O24" s="15"/>
    </row>
    <row r="25" spans="2:15" s="11" customFormat="1" ht="27" customHeight="1" x14ac:dyDescent="0.2">
      <c r="B25" s="75" t="s">
        <v>38</v>
      </c>
      <c r="C25" s="75"/>
      <c r="D25" s="75"/>
      <c r="E25" s="75"/>
      <c r="F25" s="75"/>
      <c r="G25" s="75"/>
      <c r="H25" s="26"/>
      <c r="O25" s="15"/>
    </row>
    <row r="26" spans="2:15" s="11" customFormat="1" ht="28.5" customHeight="1" x14ac:dyDescent="0.2">
      <c r="B26" s="27" t="s">
        <v>39</v>
      </c>
      <c r="C26" s="27"/>
      <c r="D26" s="17" t="s">
        <v>40</v>
      </c>
      <c r="E26" s="17" t="s">
        <v>15</v>
      </c>
      <c r="F26" s="17" t="s">
        <v>2</v>
      </c>
      <c r="G26" s="17" t="s">
        <v>41</v>
      </c>
      <c r="O26" s="15"/>
    </row>
    <row r="27" spans="2:15" s="11" customFormat="1" ht="15" customHeight="1" x14ac:dyDescent="0.2">
      <c r="B27" s="28" t="s">
        <v>42</v>
      </c>
      <c r="C27" s="28"/>
      <c r="D27" s="19">
        <v>36</v>
      </c>
      <c r="E27" s="19">
        <v>0</v>
      </c>
      <c r="F27" s="20">
        <f>SUM(D27:E27)</f>
        <v>36</v>
      </c>
      <c r="G27" s="29">
        <f>+F27/$F$38</f>
        <v>0.38297872340425532</v>
      </c>
      <c r="O27" s="15"/>
    </row>
    <row r="28" spans="2:15" s="11" customFormat="1" ht="15" customHeight="1" x14ac:dyDescent="0.2">
      <c r="B28" s="28" t="s">
        <v>43</v>
      </c>
      <c r="C28" s="28"/>
      <c r="D28" s="19">
        <v>1</v>
      </c>
      <c r="E28" s="19">
        <v>0</v>
      </c>
      <c r="F28" s="20">
        <f t="shared" ref="F28:F36" si="4">SUM(D28:E28)</f>
        <v>1</v>
      </c>
      <c r="G28" s="29">
        <f t="shared" ref="G28:G36" si="5">+F28/$F$38</f>
        <v>1.0638297872340425E-2</v>
      </c>
      <c r="O28" s="15"/>
    </row>
    <row r="29" spans="2:15" s="11" customFormat="1" ht="15" customHeight="1" x14ac:dyDescent="0.2">
      <c r="B29" s="28" t="s">
        <v>44</v>
      </c>
      <c r="C29" s="28"/>
      <c r="D29" s="19">
        <v>30</v>
      </c>
      <c r="E29" s="19">
        <v>1</v>
      </c>
      <c r="F29" s="20">
        <f t="shared" si="4"/>
        <v>31</v>
      </c>
      <c r="G29" s="29">
        <f t="shared" si="5"/>
        <v>0.32978723404255317</v>
      </c>
      <c r="O29" s="15"/>
    </row>
    <row r="30" spans="2:15" s="11" customFormat="1" ht="15" customHeight="1" x14ac:dyDescent="0.2">
      <c r="B30" s="28" t="s">
        <v>45</v>
      </c>
      <c r="C30" s="28"/>
      <c r="D30" s="19">
        <v>13</v>
      </c>
      <c r="E30" s="19">
        <v>2</v>
      </c>
      <c r="F30" s="20">
        <f t="shared" si="4"/>
        <v>15</v>
      </c>
      <c r="G30" s="29">
        <f t="shared" si="5"/>
        <v>0.15957446808510639</v>
      </c>
      <c r="O30" s="15"/>
    </row>
    <row r="31" spans="2:15" s="11" customFormat="1" ht="15" customHeight="1" x14ac:dyDescent="0.2">
      <c r="B31" s="28" t="s">
        <v>46</v>
      </c>
      <c r="C31" s="28"/>
      <c r="D31" s="19">
        <v>6</v>
      </c>
      <c r="E31" s="19">
        <v>0</v>
      </c>
      <c r="F31" s="20">
        <f t="shared" si="4"/>
        <v>6</v>
      </c>
      <c r="G31" s="29">
        <f t="shared" si="5"/>
        <v>6.3829787234042548E-2</v>
      </c>
      <c r="O31" s="15"/>
    </row>
    <row r="32" spans="2:15" s="11" customFormat="1" ht="15" customHeight="1" x14ac:dyDescent="0.2">
      <c r="B32" s="28" t="s">
        <v>47</v>
      </c>
      <c r="C32" s="28"/>
      <c r="D32" s="19">
        <v>2</v>
      </c>
      <c r="E32" s="19">
        <v>0</v>
      </c>
      <c r="F32" s="20">
        <f t="shared" si="4"/>
        <v>2</v>
      </c>
      <c r="G32" s="29">
        <f t="shared" si="5"/>
        <v>2.1276595744680851E-2</v>
      </c>
      <c r="O32" s="15"/>
    </row>
    <row r="33" spans="2:15" s="11" customFormat="1" ht="15" customHeight="1" x14ac:dyDescent="0.2">
      <c r="B33" s="28" t="s">
        <v>48</v>
      </c>
      <c r="C33" s="28"/>
      <c r="D33" s="19">
        <v>1</v>
      </c>
      <c r="E33" s="19">
        <v>0</v>
      </c>
      <c r="F33" s="20">
        <f t="shared" si="4"/>
        <v>1</v>
      </c>
      <c r="G33" s="29">
        <f t="shared" si="5"/>
        <v>1.0638297872340425E-2</v>
      </c>
      <c r="O33" s="15"/>
    </row>
    <row r="34" spans="2:15" s="11" customFormat="1" ht="15" customHeight="1" x14ac:dyDescent="0.2">
      <c r="B34" s="28" t="s">
        <v>49</v>
      </c>
      <c r="C34" s="28"/>
      <c r="D34" s="19">
        <v>0</v>
      </c>
      <c r="E34" s="19">
        <v>0</v>
      </c>
      <c r="F34" s="20">
        <f t="shared" si="4"/>
        <v>0</v>
      </c>
      <c r="G34" s="29">
        <f t="shared" si="5"/>
        <v>0</v>
      </c>
      <c r="O34" s="15"/>
    </row>
    <row r="35" spans="2:15" s="11" customFormat="1" ht="15" customHeight="1" x14ac:dyDescent="0.2">
      <c r="B35" s="28" t="s">
        <v>50</v>
      </c>
      <c r="C35" s="28"/>
      <c r="D35" s="19">
        <v>2</v>
      </c>
      <c r="E35" s="19">
        <v>0</v>
      </c>
      <c r="F35" s="20">
        <f t="shared" si="4"/>
        <v>2</v>
      </c>
      <c r="G35" s="29">
        <f t="shared" si="5"/>
        <v>2.1276595744680851E-2</v>
      </c>
      <c r="O35" s="15"/>
    </row>
    <row r="36" spans="2:15" s="11" customFormat="1" ht="15" customHeight="1" x14ac:dyDescent="0.2">
      <c r="B36" s="28" t="s">
        <v>51</v>
      </c>
      <c r="C36" s="28"/>
      <c r="D36" s="19">
        <v>0</v>
      </c>
      <c r="E36" s="19">
        <v>0</v>
      </c>
      <c r="F36" s="20">
        <f t="shared" si="4"/>
        <v>0</v>
      </c>
      <c r="G36" s="29">
        <f t="shared" si="5"/>
        <v>0</v>
      </c>
      <c r="O36" s="15"/>
    </row>
    <row r="37" spans="2:15" s="11" customFormat="1" ht="15" customHeight="1" thickBot="1" x14ac:dyDescent="0.25">
      <c r="B37" s="28" t="s">
        <v>52</v>
      </c>
      <c r="C37" s="28"/>
      <c r="D37" s="19">
        <v>0</v>
      </c>
      <c r="E37" s="19">
        <v>0</v>
      </c>
      <c r="F37" s="20">
        <f>SUM(D37:E37)</f>
        <v>0</v>
      </c>
      <c r="G37" s="29">
        <f>+F37/$F$38</f>
        <v>0</v>
      </c>
      <c r="O37" s="15"/>
    </row>
    <row r="38" spans="2:15" s="11" customFormat="1" ht="15" customHeight="1" x14ac:dyDescent="0.2">
      <c r="B38" s="81" t="s">
        <v>2</v>
      </c>
      <c r="C38" s="81"/>
      <c r="D38" s="22">
        <f>SUM(D27:D37)</f>
        <v>91</v>
      </c>
      <c r="E38" s="22">
        <f t="shared" ref="E38:F38" si="6">SUM(E27:E37)</f>
        <v>3</v>
      </c>
      <c r="F38" s="22">
        <f t="shared" si="6"/>
        <v>94</v>
      </c>
      <c r="G38" s="30">
        <f>SUM(G27:G37)</f>
        <v>0.99999999999999989</v>
      </c>
      <c r="O38" s="15"/>
    </row>
    <row r="39" spans="2:15" s="11" customFormat="1" ht="16.5" customHeight="1" x14ac:dyDescent="0.2">
      <c r="O39" s="15"/>
    </row>
    <row r="40" spans="2:15" s="11" customFormat="1" ht="18" customHeight="1" x14ac:dyDescent="0.2">
      <c r="B40" s="31" t="s">
        <v>53</v>
      </c>
      <c r="C40" s="32"/>
      <c r="D40" s="33"/>
      <c r="E40" s="33"/>
      <c r="F40" s="34"/>
      <c r="G40" s="32"/>
      <c r="H40" s="32"/>
      <c r="I40" s="32"/>
      <c r="O40" s="15"/>
    </row>
    <row r="41" spans="2:15" s="11" customFormat="1" ht="28.5" customHeight="1" x14ac:dyDescent="0.2">
      <c r="B41" s="35" t="s">
        <v>0</v>
      </c>
      <c r="C41" s="17" t="s">
        <v>54</v>
      </c>
      <c r="D41" s="17" t="s">
        <v>55</v>
      </c>
      <c r="E41" s="17" t="s">
        <v>56</v>
      </c>
      <c r="F41" s="17" t="s">
        <v>57</v>
      </c>
      <c r="G41" s="17" t="s">
        <v>58</v>
      </c>
      <c r="H41" s="17" t="s">
        <v>59</v>
      </c>
      <c r="I41" s="17" t="s">
        <v>2</v>
      </c>
      <c r="O41" s="15"/>
    </row>
    <row r="42" spans="2:15" s="11" customFormat="1" ht="15" customHeight="1" x14ac:dyDescent="0.2">
      <c r="B42" s="18" t="s">
        <v>17</v>
      </c>
      <c r="C42" s="19">
        <v>0</v>
      </c>
      <c r="D42" s="19">
        <v>0</v>
      </c>
      <c r="E42" s="19">
        <v>0</v>
      </c>
      <c r="F42" s="19">
        <v>0</v>
      </c>
      <c r="G42" s="19">
        <v>4</v>
      </c>
      <c r="H42" s="19">
        <v>0</v>
      </c>
      <c r="I42" s="20">
        <f>SUM(C42:H42)</f>
        <v>4</v>
      </c>
      <c r="O42" s="15"/>
    </row>
    <row r="43" spans="2:15" s="11" customFormat="1" ht="15" customHeight="1" x14ac:dyDescent="0.2">
      <c r="B43" s="18" t="s">
        <v>18</v>
      </c>
      <c r="C43" s="19">
        <v>0</v>
      </c>
      <c r="D43" s="19">
        <v>0</v>
      </c>
      <c r="E43" s="19">
        <v>0</v>
      </c>
      <c r="F43" s="19">
        <v>11</v>
      </c>
      <c r="G43" s="19">
        <v>25</v>
      </c>
      <c r="H43" s="19">
        <v>0</v>
      </c>
      <c r="I43" s="20">
        <f t="shared" ref="I43:I52" si="7">SUM(C43:H43)</f>
        <v>36</v>
      </c>
      <c r="O43" s="15"/>
    </row>
    <row r="44" spans="2:15" s="11" customFormat="1" ht="15" customHeight="1" x14ac:dyDescent="0.2">
      <c r="B44" s="18" t="s">
        <v>19</v>
      </c>
      <c r="C44" s="19">
        <v>0</v>
      </c>
      <c r="D44" s="19">
        <v>0</v>
      </c>
      <c r="E44" s="19">
        <v>0</v>
      </c>
      <c r="F44" s="19">
        <v>2</v>
      </c>
      <c r="G44" s="19">
        <v>14</v>
      </c>
      <c r="H44" s="19">
        <v>4</v>
      </c>
      <c r="I44" s="20">
        <f t="shared" si="7"/>
        <v>20</v>
      </c>
      <c r="O44" s="15"/>
    </row>
    <row r="45" spans="2:15" s="11" customFormat="1" ht="15" customHeight="1" x14ac:dyDescent="0.2">
      <c r="B45" s="18" t="s">
        <v>20</v>
      </c>
      <c r="C45" s="19">
        <v>0</v>
      </c>
      <c r="D45" s="19">
        <v>0</v>
      </c>
      <c r="E45" s="19">
        <v>0</v>
      </c>
      <c r="F45" s="19">
        <v>0</v>
      </c>
      <c r="G45" s="19">
        <v>11</v>
      </c>
      <c r="H45" s="19">
        <v>2</v>
      </c>
      <c r="I45" s="20">
        <f t="shared" si="7"/>
        <v>13</v>
      </c>
      <c r="O45" s="15"/>
    </row>
    <row r="46" spans="2:15" s="11" customFormat="1" ht="15" customHeight="1" x14ac:dyDescent="0.2">
      <c r="B46" s="18" t="s">
        <v>21</v>
      </c>
      <c r="C46" s="19">
        <v>0</v>
      </c>
      <c r="D46" s="19">
        <v>0</v>
      </c>
      <c r="E46" s="19">
        <v>0</v>
      </c>
      <c r="F46" s="19">
        <v>3</v>
      </c>
      <c r="G46" s="19">
        <v>5</v>
      </c>
      <c r="H46" s="19">
        <v>2</v>
      </c>
      <c r="I46" s="20">
        <f t="shared" si="7"/>
        <v>10</v>
      </c>
      <c r="O46" s="15"/>
    </row>
    <row r="47" spans="2:15" s="11" customFormat="1" ht="15" customHeight="1" x14ac:dyDescent="0.2">
      <c r="B47" s="18" t="s">
        <v>22</v>
      </c>
      <c r="C47" s="19">
        <v>0</v>
      </c>
      <c r="D47" s="19">
        <v>0</v>
      </c>
      <c r="E47" s="19">
        <v>0</v>
      </c>
      <c r="F47" s="19">
        <v>3</v>
      </c>
      <c r="G47" s="19">
        <v>3</v>
      </c>
      <c r="H47" s="19">
        <v>0</v>
      </c>
      <c r="I47" s="20">
        <f t="shared" si="7"/>
        <v>6</v>
      </c>
      <c r="O47" s="15"/>
    </row>
    <row r="48" spans="2:15" s="11" customFormat="1" ht="15" customHeight="1" x14ac:dyDescent="0.2">
      <c r="B48" s="18" t="s">
        <v>23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1</v>
      </c>
      <c r="I48" s="20">
        <f t="shared" si="7"/>
        <v>1</v>
      </c>
      <c r="O48" s="15"/>
    </row>
    <row r="49" spans="2:15" s="11" customFormat="1" ht="15" customHeight="1" x14ac:dyDescent="0.2">
      <c r="B49" s="18" t="s">
        <v>24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20">
        <f t="shared" si="7"/>
        <v>0</v>
      </c>
      <c r="O49" s="15"/>
    </row>
    <row r="50" spans="2:15" s="11" customFormat="1" ht="15" customHeight="1" x14ac:dyDescent="0.2">
      <c r="B50" s="18" t="s">
        <v>36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20">
        <f t="shared" si="7"/>
        <v>0</v>
      </c>
      <c r="O50" s="15"/>
    </row>
    <row r="51" spans="2:15" s="11" customFormat="1" ht="15" customHeight="1" x14ac:dyDescent="0.2">
      <c r="B51" s="18" t="s">
        <v>26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0</v>
      </c>
      <c r="I51" s="20">
        <f t="shared" si="7"/>
        <v>1</v>
      </c>
      <c r="O51" s="15"/>
    </row>
    <row r="52" spans="2:15" s="11" customFormat="1" ht="15" customHeight="1" x14ac:dyDescent="0.2">
      <c r="B52" s="18" t="s">
        <v>27</v>
      </c>
      <c r="C52" s="19">
        <v>0</v>
      </c>
      <c r="D52" s="19">
        <v>0</v>
      </c>
      <c r="E52" s="19">
        <v>0</v>
      </c>
      <c r="F52" s="19">
        <v>0</v>
      </c>
      <c r="G52" s="19">
        <v>0</v>
      </c>
      <c r="H52" s="19">
        <v>0</v>
      </c>
      <c r="I52" s="20">
        <f t="shared" si="7"/>
        <v>0</v>
      </c>
      <c r="O52" s="15"/>
    </row>
    <row r="53" spans="2:15" s="11" customFormat="1" ht="15" customHeight="1" thickBot="1" x14ac:dyDescent="0.25">
      <c r="B53" s="18" t="s">
        <v>28</v>
      </c>
      <c r="C53" s="19">
        <v>0</v>
      </c>
      <c r="D53" s="19">
        <v>0</v>
      </c>
      <c r="E53" s="19">
        <v>0</v>
      </c>
      <c r="F53" s="19">
        <v>0</v>
      </c>
      <c r="G53" s="19">
        <v>3</v>
      </c>
      <c r="H53" s="19">
        <v>0</v>
      </c>
      <c r="I53" s="20">
        <f>SUM(C53:H53)</f>
        <v>3</v>
      </c>
      <c r="O53" s="15"/>
    </row>
    <row r="54" spans="2:15" s="11" customFormat="1" ht="15" customHeight="1" x14ac:dyDescent="0.2">
      <c r="B54" s="36" t="s">
        <v>2</v>
      </c>
      <c r="C54" s="22">
        <f>SUM(C42:C53)</f>
        <v>0</v>
      </c>
      <c r="D54" s="22">
        <f t="shared" ref="D54:I54" si="8">SUM(D42:D53)</f>
        <v>0</v>
      </c>
      <c r="E54" s="22">
        <f t="shared" si="8"/>
        <v>0</v>
      </c>
      <c r="F54" s="22">
        <f t="shared" si="8"/>
        <v>19</v>
      </c>
      <c r="G54" s="22">
        <f t="shared" si="8"/>
        <v>66</v>
      </c>
      <c r="H54" s="22">
        <f t="shared" si="8"/>
        <v>9</v>
      </c>
      <c r="I54" s="22">
        <f t="shared" si="8"/>
        <v>94</v>
      </c>
      <c r="O54" s="15"/>
    </row>
    <row r="55" spans="2:15" s="11" customFormat="1" ht="15" customHeight="1" x14ac:dyDescent="0.2">
      <c r="B55" s="37" t="s">
        <v>37</v>
      </c>
      <c r="C55" s="24">
        <f>+C54/$I$54</f>
        <v>0</v>
      </c>
      <c r="D55" s="24">
        <f t="shared" ref="D55:H55" si="9">+D54/$I$54</f>
        <v>0</v>
      </c>
      <c r="E55" s="24">
        <f t="shared" si="9"/>
        <v>0</v>
      </c>
      <c r="F55" s="24">
        <f t="shared" si="9"/>
        <v>0.20212765957446807</v>
      </c>
      <c r="G55" s="24">
        <f t="shared" si="9"/>
        <v>0.7021276595744681</v>
      </c>
      <c r="H55" s="24">
        <f t="shared" si="9"/>
        <v>9.5744680851063829E-2</v>
      </c>
      <c r="I55" s="25">
        <f>SUM(C55:H55)</f>
        <v>1</v>
      </c>
      <c r="O55" s="15"/>
    </row>
    <row r="56" spans="2:15" s="11" customFormat="1" ht="12" customHeight="1" x14ac:dyDescent="0.2">
      <c r="O56" s="15"/>
    </row>
    <row r="57" spans="2:15" s="11" customFormat="1" ht="39.75" customHeight="1" x14ac:dyDescent="0.2">
      <c r="B57" s="77" t="s">
        <v>60</v>
      </c>
      <c r="C57" s="77"/>
      <c r="D57" s="77"/>
      <c r="E57" s="77"/>
      <c r="K57" s="77" t="s">
        <v>61</v>
      </c>
      <c r="L57" s="77"/>
      <c r="M57" s="77"/>
      <c r="N57" s="77"/>
      <c r="O57" s="15"/>
    </row>
    <row r="58" spans="2:15" s="11" customFormat="1" ht="25.5" customHeight="1" x14ac:dyDescent="0.2">
      <c r="B58" s="38" t="s">
        <v>62</v>
      </c>
      <c r="C58" s="38"/>
      <c r="D58" s="39" t="s">
        <v>2</v>
      </c>
      <c r="E58" s="40" t="s">
        <v>41</v>
      </c>
      <c r="K58" s="78" t="s">
        <v>63</v>
      </c>
      <c r="L58" s="78"/>
      <c r="M58" s="39" t="s">
        <v>2</v>
      </c>
      <c r="N58" s="40" t="s">
        <v>41</v>
      </c>
      <c r="O58" s="41"/>
    </row>
    <row r="59" spans="2:15" s="11" customFormat="1" ht="15" customHeight="1" x14ac:dyDescent="0.2">
      <c r="B59" s="79" t="s">
        <v>64</v>
      </c>
      <c r="C59" s="79"/>
      <c r="D59" s="42">
        <v>1</v>
      </c>
      <c r="E59" s="43">
        <f>+D59/$D$62</f>
        <v>1.0638297872340425E-2</v>
      </c>
      <c r="K59" s="44" t="s">
        <v>65</v>
      </c>
      <c r="L59" s="45"/>
      <c r="M59" s="46">
        <v>82</v>
      </c>
      <c r="N59" s="47">
        <f>M59/$M$66</f>
        <v>0.87234042553191493</v>
      </c>
      <c r="O59" s="48"/>
    </row>
    <row r="60" spans="2:15" s="11" customFormat="1" ht="15" customHeight="1" x14ac:dyDescent="0.2">
      <c r="B60" s="79" t="s">
        <v>66</v>
      </c>
      <c r="C60" s="79"/>
      <c r="D60" s="42">
        <v>93</v>
      </c>
      <c r="E60" s="43">
        <f>+D60/$D$62</f>
        <v>0.98936170212765961</v>
      </c>
      <c r="K60" s="44" t="s">
        <v>67</v>
      </c>
      <c r="L60" s="45"/>
      <c r="M60" s="46">
        <v>3</v>
      </c>
      <c r="N60" s="47">
        <f t="shared" ref="N60:N64" si="10">M60/$M$66</f>
        <v>3.1914893617021274E-2</v>
      </c>
      <c r="O60" s="49"/>
    </row>
    <row r="61" spans="2:15" s="11" customFormat="1" ht="15" customHeight="1" thickBot="1" x14ac:dyDescent="0.25">
      <c r="B61" s="79" t="s">
        <v>68</v>
      </c>
      <c r="C61" s="79"/>
      <c r="D61" s="42">
        <v>0</v>
      </c>
      <c r="E61" s="43">
        <f>+D61/$D$62</f>
        <v>0</v>
      </c>
      <c r="K61" s="44" t="s">
        <v>69</v>
      </c>
      <c r="L61" s="45"/>
      <c r="M61" s="46">
        <v>2</v>
      </c>
      <c r="N61" s="47">
        <f t="shared" si="10"/>
        <v>2.1276595744680851E-2</v>
      </c>
      <c r="O61" s="49"/>
    </row>
    <row r="62" spans="2:15" s="11" customFormat="1" ht="15" customHeight="1" x14ac:dyDescent="0.2">
      <c r="B62" s="80" t="s">
        <v>2</v>
      </c>
      <c r="C62" s="80"/>
      <c r="D62" s="50">
        <f>SUM(D59:D61)</f>
        <v>94</v>
      </c>
      <c r="E62" s="51">
        <f>SUM(E59:E61)</f>
        <v>1</v>
      </c>
      <c r="K62" s="44" t="s">
        <v>70</v>
      </c>
      <c r="L62" s="45"/>
      <c r="M62" s="46">
        <v>0</v>
      </c>
      <c r="N62" s="47">
        <f t="shared" si="10"/>
        <v>0</v>
      </c>
      <c r="O62" s="49"/>
    </row>
    <row r="63" spans="2:15" s="11" customFormat="1" ht="15" customHeight="1" x14ac:dyDescent="0.2">
      <c r="K63" s="44" t="s">
        <v>71</v>
      </c>
      <c r="L63" s="45"/>
      <c r="M63" s="46">
        <v>0</v>
      </c>
      <c r="N63" s="47">
        <f t="shared" si="10"/>
        <v>0</v>
      </c>
      <c r="O63" s="49"/>
    </row>
    <row r="64" spans="2:15" s="11" customFormat="1" ht="15" customHeight="1" x14ac:dyDescent="0.2">
      <c r="K64" s="44" t="s">
        <v>72</v>
      </c>
      <c r="L64" s="45"/>
      <c r="M64" s="46">
        <v>7</v>
      </c>
      <c r="N64" s="47">
        <f t="shared" si="10"/>
        <v>7.4468085106382975E-2</v>
      </c>
      <c r="O64" s="49"/>
    </row>
    <row r="65" spans="2:15" s="11" customFormat="1" ht="15" customHeight="1" thickBot="1" x14ac:dyDescent="0.25">
      <c r="K65" s="44" t="s">
        <v>68</v>
      </c>
      <c r="L65" s="45"/>
      <c r="M65" s="46">
        <v>0</v>
      </c>
      <c r="N65" s="47">
        <f>+M65/$M$66</f>
        <v>0</v>
      </c>
      <c r="O65" s="49"/>
    </row>
    <row r="66" spans="2:15" s="11" customFormat="1" ht="15" customHeight="1" x14ac:dyDescent="0.2">
      <c r="K66" s="52" t="s">
        <v>2</v>
      </c>
      <c r="L66" s="52"/>
      <c r="M66" s="50">
        <f>SUM(M59:M65)</f>
        <v>94</v>
      </c>
      <c r="N66" s="53">
        <f>SUM(N59:N65)</f>
        <v>1</v>
      </c>
      <c r="O66" s="49"/>
    </row>
    <row r="67" spans="2:15" s="11" customFormat="1" ht="12.75" x14ac:dyDescent="0.2">
      <c r="K67" s="54"/>
      <c r="L67" s="54"/>
      <c r="M67" s="54"/>
      <c r="N67" s="54"/>
      <c r="O67" s="15"/>
    </row>
    <row r="68" spans="2:15" s="55" customFormat="1" ht="4.5" customHeight="1" x14ac:dyDescent="0.2">
      <c r="O68" s="56"/>
    </row>
    <row r="69" spans="2:15" s="11" customFormat="1" ht="21" customHeight="1" x14ac:dyDescent="0.2">
      <c r="B69" s="57" t="s">
        <v>73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1" customFormat="1" ht="5.25" customHeight="1" x14ac:dyDescent="0.2">
      <c r="O70" s="15"/>
    </row>
    <row r="71" spans="2:15" s="11" customFormat="1" ht="27.75" customHeight="1" x14ac:dyDescent="0.2">
      <c r="B71" s="77" t="s">
        <v>74</v>
      </c>
      <c r="C71" s="77"/>
      <c r="D71" s="77"/>
      <c r="E71" s="77"/>
      <c r="F71" s="77"/>
      <c r="O71" s="15"/>
    </row>
    <row r="72" spans="2:15" s="11" customFormat="1" ht="18.75" customHeight="1" x14ac:dyDescent="0.2">
      <c r="B72" s="17" t="s">
        <v>1</v>
      </c>
      <c r="C72" s="17" t="s">
        <v>3</v>
      </c>
      <c r="D72" s="17" t="s">
        <v>4</v>
      </c>
      <c r="E72" s="17" t="s">
        <v>5</v>
      </c>
      <c r="F72" s="17" t="s">
        <v>2</v>
      </c>
      <c r="O72" s="15"/>
    </row>
    <row r="73" spans="2:15" s="11" customFormat="1" ht="15" customHeight="1" x14ac:dyDescent="0.2">
      <c r="B73" s="18" t="s">
        <v>17</v>
      </c>
      <c r="C73" s="19">
        <v>4</v>
      </c>
      <c r="D73" s="19">
        <v>90</v>
      </c>
      <c r="E73" s="19">
        <v>87</v>
      </c>
      <c r="F73" s="20">
        <f>SUM(C73:E73)</f>
        <v>181</v>
      </c>
      <c r="O73" s="15"/>
    </row>
    <row r="74" spans="2:15" s="11" customFormat="1" ht="15" customHeight="1" x14ac:dyDescent="0.2">
      <c r="B74" s="18" t="s">
        <v>18</v>
      </c>
      <c r="C74" s="19">
        <v>39</v>
      </c>
      <c r="D74" s="19">
        <v>141</v>
      </c>
      <c r="E74" s="19">
        <v>70</v>
      </c>
      <c r="F74" s="20">
        <f t="shared" ref="F74:F83" si="11">SUM(C74:E74)</f>
        <v>250</v>
      </c>
      <c r="O74" s="15"/>
    </row>
    <row r="75" spans="2:15" s="11" customFormat="1" ht="15" customHeight="1" x14ac:dyDescent="0.2">
      <c r="B75" s="18" t="s">
        <v>19</v>
      </c>
      <c r="C75" s="19">
        <v>16</v>
      </c>
      <c r="D75" s="19">
        <v>99</v>
      </c>
      <c r="E75" s="19">
        <v>42</v>
      </c>
      <c r="F75" s="20">
        <f t="shared" si="11"/>
        <v>157</v>
      </c>
      <c r="O75" s="15"/>
    </row>
    <row r="76" spans="2:15" s="11" customFormat="1" ht="15" customHeight="1" x14ac:dyDescent="0.2">
      <c r="B76" s="18" t="s">
        <v>20</v>
      </c>
      <c r="C76" s="19">
        <v>13</v>
      </c>
      <c r="D76" s="19">
        <v>75</v>
      </c>
      <c r="E76" s="19">
        <v>52</v>
      </c>
      <c r="F76" s="20">
        <f t="shared" si="11"/>
        <v>140</v>
      </c>
      <c r="O76" s="15"/>
    </row>
    <row r="77" spans="2:15" s="11" customFormat="1" ht="15" customHeight="1" x14ac:dyDescent="0.2">
      <c r="B77" s="18" t="s">
        <v>21</v>
      </c>
      <c r="C77" s="19">
        <v>10</v>
      </c>
      <c r="D77" s="19">
        <v>34</v>
      </c>
      <c r="E77" s="19">
        <v>32</v>
      </c>
      <c r="F77" s="20">
        <f t="shared" si="11"/>
        <v>76</v>
      </c>
      <c r="O77" s="15"/>
    </row>
    <row r="78" spans="2:15" s="11" customFormat="1" ht="15" customHeight="1" x14ac:dyDescent="0.2">
      <c r="B78" s="18" t="s">
        <v>22</v>
      </c>
      <c r="C78" s="19">
        <v>6</v>
      </c>
      <c r="D78" s="19">
        <v>14</v>
      </c>
      <c r="E78" s="19">
        <v>30</v>
      </c>
      <c r="F78" s="20">
        <f t="shared" si="11"/>
        <v>50</v>
      </c>
      <c r="O78" s="15"/>
    </row>
    <row r="79" spans="2:15" s="11" customFormat="1" ht="15" customHeight="1" x14ac:dyDescent="0.2">
      <c r="B79" s="18" t="s">
        <v>23</v>
      </c>
      <c r="C79" s="19">
        <v>1</v>
      </c>
      <c r="D79" s="19">
        <v>21</v>
      </c>
      <c r="E79" s="19">
        <v>19</v>
      </c>
      <c r="F79" s="20">
        <f t="shared" si="11"/>
        <v>41</v>
      </c>
      <c r="O79" s="15"/>
    </row>
    <row r="80" spans="2:15" s="11" customFormat="1" ht="15" customHeight="1" x14ac:dyDescent="0.2">
      <c r="B80" s="18" t="s">
        <v>24</v>
      </c>
      <c r="C80" s="19">
        <v>0</v>
      </c>
      <c r="D80" s="19">
        <v>4</v>
      </c>
      <c r="E80" s="19">
        <v>4</v>
      </c>
      <c r="F80" s="20">
        <f t="shared" si="11"/>
        <v>8</v>
      </c>
      <c r="O80" s="15"/>
    </row>
    <row r="81" spans="2:15" s="11" customFormat="1" ht="15" customHeight="1" x14ac:dyDescent="0.2">
      <c r="B81" s="18" t="s">
        <v>25</v>
      </c>
      <c r="C81" s="19">
        <v>0</v>
      </c>
      <c r="D81" s="19">
        <v>2</v>
      </c>
      <c r="E81" s="19">
        <v>4</v>
      </c>
      <c r="F81" s="20">
        <f t="shared" si="11"/>
        <v>6</v>
      </c>
      <c r="O81" s="15"/>
    </row>
    <row r="82" spans="2:15" s="11" customFormat="1" ht="15" customHeight="1" x14ac:dyDescent="0.2">
      <c r="B82" s="18" t="s">
        <v>26</v>
      </c>
      <c r="C82" s="19">
        <v>1</v>
      </c>
      <c r="D82" s="19">
        <v>10</v>
      </c>
      <c r="E82" s="19">
        <v>13</v>
      </c>
      <c r="F82" s="20">
        <f t="shared" si="11"/>
        <v>24</v>
      </c>
      <c r="O82" s="15"/>
    </row>
    <row r="83" spans="2:15" s="11" customFormat="1" ht="15" customHeight="1" x14ac:dyDescent="0.2">
      <c r="B83" s="18" t="s">
        <v>27</v>
      </c>
      <c r="C83" s="19">
        <v>0</v>
      </c>
      <c r="D83" s="19">
        <v>0</v>
      </c>
      <c r="E83" s="19">
        <v>4</v>
      </c>
      <c r="F83" s="20">
        <f t="shared" si="11"/>
        <v>4</v>
      </c>
      <c r="O83" s="15"/>
    </row>
    <row r="84" spans="2:15" s="11" customFormat="1" ht="15" customHeight="1" thickBot="1" x14ac:dyDescent="0.25">
      <c r="B84" s="18" t="s">
        <v>28</v>
      </c>
      <c r="C84" s="19">
        <v>0</v>
      </c>
      <c r="D84" s="19">
        <v>12</v>
      </c>
      <c r="E84" s="19">
        <v>12</v>
      </c>
      <c r="F84" s="20">
        <f>SUM(C84:E84)</f>
        <v>24</v>
      </c>
      <c r="O84" s="15"/>
    </row>
    <row r="85" spans="2:15" s="11" customFormat="1" ht="15" customHeight="1" x14ac:dyDescent="0.2">
      <c r="B85" s="21" t="s">
        <v>2</v>
      </c>
      <c r="C85" s="22">
        <f>SUM(C73:C84)</f>
        <v>90</v>
      </c>
      <c r="D85" s="22">
        <f t="shared" ref="D85:F85" si="12">SUM(D73:D84)</f>
        <v>502</v>
      </c>
      <c r="E85" s="22">
        <f t="shared" si="12"/>
        <v>369</v>
      </c>
      <c r="F85" s="22">
        <f t="shared" si="12"/>
        <v>961</v>
      </c>
      <c r="O85" s="15"/>
    </row>
    <row r="86" spans="2:15" s="11" customFormat="1" ht="15" customHeight="1" x14ac:dyDescent="0.2">
      <c r="B86" s="23" t="s">
        <v>37</v>
      </c>
      <c r="C86" s="25">
        <f>+C85/$F$85</f>
        <v>9.3652445369406867E-2</v>
      </c>
      <c r="D86" s="25">
        <f t="shared" ref="D86:E86" si="13">+D85/$F$85</f>
        <v>0.52237252861602501</v>
      </c>
      <c r="E86" s="25">
        <f t="shared" si="13"/>
        <v>0.38397502601456818</v>
      </c>
      <c r="F86" s="25">
        <f>SUM(C86:E86)</f>
        <v>1</v>
      </c>
      <c r="O86" s="15"/>
    </row>
    <row r="87" spans="2:15" s="11" customFormat="1" ht="12.75" x14ac:dyDescent="0.2">
      <c r="H87" s="60"/>
      <c r="O87" s="15"/>
    </row>
    <row r="88" spans="2:15" s="11" customFormat="1" ht="28.5" customHeight="1" x14ac:dyDescent="0.2">
      <c r="B88" s="77" t="s">
        <v>75</v>
      </c>
      <c r="C88" s="77"/>
      <c r="D88" s="77"/>
      <c r="E88" s="77"/>
      <c r="F88" s="77"/>
      <c r="G88" s="77"/>
      <c r="H88" s="77"/>
      <c r="O88" s="15"/>
    </row>
    <row r="89" spans="2:15" s="11" customFormat="1" ht="26.25" customHeight="1" x14ac:dyDescent="0.2">
      <c r="B89" s="76" t="s">
        <v>76</v>
      </c>
      <c r="C89" s="76"/>
      <c r="D89" s="17" t="s">
        <v>3</v>
      </c>
      <c r="E89" s="17" t="s">
        <v>4</v>
      </c>
      <c r="F89" s="17" t="s">
        <v>5</v>
      </c>
      <c r="G89" s="17" t="s">
        <v>2</v>
      </c>
      <c r="O89" s="15"/>
    </row>
    <row r="90" spans="2:15" s="11" customFormat="1" ht="15" customHeight="1" x14ac:dyDescent="0.2">
      <c r="B90" s="18" t="s">
        <v>8</v>
      </c>
      <c r="C90" s="61"/>
      <c r="D90" s="19">
        <v>90</v>
      </c>
      <c r="E90" s="19">
        <v>3</v>
      </c>
      <c r="F90" s="19">
        <v>1</v>
      </c>
      <c r="G90" s="20">
        <f>SUM(D90:F90)</f>
        <v>94</v>
      </c>
      <c r="O90" s="15"/>
    </row>
    <row r="91" spans="2:15" s="11" customFormat="1" ht="15" customHeight="1" x14ac:dyDescent="0.2">
      <c r="B91" s="18" t="s">
        <v>9</v>
      </c>
      <c r="C91" s="61"/>
      <c r="D91" s="19">
        <v>0</v>
      </c>
      <c r="E91" s="19">
        <v>82</v>
      </c>
      <c r="F91" s="19">
        <v>8</v>
      </c>
      <c r="G91" s="20">
        <f t="shared" ref="G91:G101" si="14">SUM(D91:F91)</f>
        <v>90</v>
      </c>
      <c r="O91" s="15"/>
    </row>
    <row r="92" spans="2:15" s="11" customFormat="1" ht="15" customHeight="1" x14ac:dyDescent="0.2">
      <c r="B92" s="18" t="s">
        <v>10</v>
      </c>
      <c r="C92" s="61"/>
      <c r="D92" s="19">
        <v>0</v>
      </c>
      <c r="E92" s="19">
        <v>24</v>
      </c>
      <c r="F92" s="19">
        <v>1</v>
      </c>
      <c r="G92" s="20">
        <f t="shared" si="14"/>
        <v>25</v>
      </c>
      <c r="O92" s="15"/>
    </row>
    <row r="93" spans="2:15" s="11" customFormat="1" ht="15" customHeight="1" x14ac:dyDescent="0.2">
      <c r="B93" s="18" t="s">
        <v>6</v>
      </c>
      <c r="C93" s="61"/>
      <c r="D93" s="19">
        <v>0</v>
      </c>
      <c r="E93" s="19">
        <v>225</v>
      </c>
      <c r="F93" s="19">
        <v>199</v>
      </c>
      <c r="G93" s="20">
        <f t="shared" si="14"/>
        <v>424</v>
      </c>
      <c r="O93" s="15"/>
    </row>
    <row r="94" spans="2:15" s="11" customFormat="1" ht="15" customHeight="1" x14ac:dyDescent="0.2">
      <c r="B94" s="18" t="s">
        <v>77</v>
      </c>
      <c r="C94" s="61"/>
      <c r="D94" s="19">
        <v>0</v>
      </c>
      <c r="E94" s="19">
        <v>90</v>
      </c>
      <c r="F94" s="19">
        <v>0</v>
      </c>
      <c r="G94" s="20">
        <f t="shared" si="14"/>
        <v>90</v>
      </c>
      <c r="O94" s="15"/>
    </row>
    <row r="95" spans="2:15" s="11" customFormat="1" ht="15" customHeight="1" x14ac:dyDescent="0.2">
      <c r="B95" s="18" t="s">
        <v>12</v>
      </c>
      <c r="C95" s="61"/>
      <c r="D95" s="19">
        <v>0</v>
      </c>
      <c r="E95" s="19">
        <v>1</v>
      </c>
      <c r="F95" s="19">
        <v>0</v>
      </c>
      <c r="G95" s="20">
        <f t="shared" si="14"/>
        <v>1</v>
      </c>
      <c r="O95" s="15"/>
    </row>
    <row r="96" spans="2:15" s="11" customFormat="1" ht="15" customHeight="1" x14ac:dyDescent="0.2">
      <c r="B96" s="18" t="s">
        <v>78</v>
      </c>
      <c r="C96" s="61"/>
      <c r="D96" s="19">
        <v>0</v>
      </c>
      <c r="E96" s="19">
        <v>7</v>
      </c>
      <c r="F96" s="19">
        <v>59</v>
      </c>
      <c r="G96" s="20">
        <f t="shared" si="14"/>
        <v>66</v>
      </c>
      <c r="O96" s="15"/>
    </row>
    <row r="97" spans="2:15" s="11" customFormat="1" ht="15" customHeight="1" x14ac:dyDescent="0.2">
      <c r="B97" s="18" t="s">
        <v>79</v>
      </c>
      <c r="C97" s="61"/>
      <c r="D97" s="19">
        <v>0</v>
      </c>
      <c r="E97" s="19">
        <v>1</v>
      </c>
      <c r="F97" s="19">
        <v>5</v>
      </c>
      <c r="G97" s="20">
        <f t="shared" si="14"/>
        <v>6</v>
      </c>
      <c r="O97" s="15"/>
    </row>
    <row r="98" spans="2:15" s="11" customFormat="1" ht="15" customHeight="1" x14ac:dyDescent="0.2">
      <c r="B98" s="18" t="s">
        <v>80</v>
      </c>
      <c r="C98" s="61"/>
      <c r="D98" s="19">
        <v>0</v>
      </c>
      <c r="E98" s="19">
        <v>0</v>
      </c>
      <c r="F98" s="19">
        <v>2</v>
      </c>
      <c r="G98" s="20">
        <f t="shared" si="14"/>
        <v>2</v>
      </c>
      <c r="O98" s="15"/>
    </row>
    <row r="99" spans="2:15" s="11" customFormat="1" ht="15" customHeight="1" x14ac:dyDescent="0.2">
      <c r="B99" s="18" t="s">
        <v>11</v>
      </c>
      <c r="C99" s="61"/>
      <c r="D99" s="19">
        <v>0</v>
      </c>
      <c r="E99" s="19">
        <v>0</v>
      </c>
      <c r="F99" s="19">
        <v>3</v>
      </c>
      <c r="G99" s="20">
        <f t="shared" si="14"/>
        <v>3</v>
      </c>
      <c r="O99" s="15"/>
    </row>
    <row r="100" spans="2:15" s="11" customFormat="1" ht="15" customHeight="1" x14ac:dyDescent="0.2">
      <c r="B100" s="18" t="s">
        <v>13</v>
      </c>
      <c r="C100" s="61"/>
      <c r="D100" s="19">
        <v>0</v>
      </c>
      <c r="E100" s="19">
        <v>0</v>
      </c>
      <c r="F100" s="19">
        <v>1</v>
      </c>
      <c r="G100" s="20">
        <f t="shared" si="14"/>
        <v>1</v>
      </c>
      <c r="O100" s="15"/>
    </row>
    <row r="101" spans="2:15" s="11" customFormat="1" ht="15" customHeight="1" x14ac:dyDescent="0.2">
      <c r="B101" s="18" t="s">
        <v>81</v>
      </c>
      <c r="C101" s="61"/>
      <c r="D101" s="19">
        <v>0</v>
      </c>
      <c r="E101" s="19">
        <v>0</v>
      </c>
      <c r="F101" s="19">
        <v>0</v>
      </c>
      <c r="G101" s="20">
        <f t="shared" si="14"/>
        <v>0</v>
      </c>
      <c r="O101" s="15"/>
    </row>
    <row r="102" spans="2:15" s="11" customFormat="1" ht="15" customHeight="1" thickBot="1" x14ac:dyDescent="0.25">
      <c r="B102" s="18" t="s">
        <v>7</v>
      </c>
      <c r="C102" s="61"/>
      <c r="D102" s="19">
        <v>0</v>
      </c>
      <c r="E102" s="19">
        <v>69</v>
      </c>
      <c r="F102" s="19">
        <v>90</v>
      </c>
      <c r="G102" s="20">
        <f>SUM(D102:F102)</f>
        <v>159</v>
      </c>
      <c r="O102" s="15"/>
    </row>
    <row r="103" spans="2:15" s="11" customFormat="1" ht="15" customHeight="1" x14ac:dyDescent="0.2">
      <c r="B103" s="81" t="s">
        <v>2</v>
      </c>
      <c r="C103" s="81"/>
      <c r="D103" s="22">
        <f>SUM(D90:D102)</f>
        <v>90</v>
      </c>
      <c r="E103" s="22">
        <f t="shared" ref="E103:G103" si="15">SUM(E90:E102)</f>
        <v>502</v>
      </c>
      <c r="F103" s="22">
        <f t="shared" si="15"/>
        <v>369</v>
      </c>
      <c r="G103" s="22">
        <f t="shared" si="15"/>
        <v>961</v>
      </c>
      <c r="O103" s="15"/>
    </row>
    <row r="104" spans="2:15" s="11" customFormat="1" ht="15" customHeight="1" x14ac:dyDescent="0.2">
      <c r="B104" s="23" t="s">
        <v>37</v>
      </c>
      <c r="C104" s="23"/>
      <c r="D104" s="25">
        <f>+D103/$G$103</f>
        <v>9.3652445369406867E-2</v>
      </c>
      <c r="E104" s="25">
        <f t="shared" ref="E104:F104" si="16">+E103/$G$103</f>
        <v>0.52237252861602501</v>
      </c>
      <c r="F104" s="25">
        <f t="shared" si="16"/>
        <v>0.38397502601456818</v>
      </c>
      <c r="G104" s="25">
        <f>SUM(D104:F104)</f>
        <v>1</v>
      </c>
      <c r="O104" s="15"/>
    </row>
    <row r="105" spans="2:15" s="11" customFormat="1" ht="21.75" customHeight="1" x14ac:dyDescent="0.2">
      <c r="O105" s="15"/>
    </row>
    <row r="106" spans="2:15" s="11" customFormat="1" ht="21" customHeight="1" x14ac:dyDescent="0.2">
      <c r="B106" s="62" t="s">
        <v>82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1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1" customFormat="1" ht="17.25" customHeight="1" x14ac:dyDescent="0.2">
      <c r="B108" s="77" t="s">
        <v>83</v>
      </c>
      <c r="C108" s="77"/>
      <c r="D108" s="77"/>
      <c r="E108" s="77"/>
      <c r="F108" s="77"/>
      <c r="G108" s="77"/>
      <c r="H108" s="77"/>
      <c r="O108" s="15"/>
    </row>
    <row r="109" spans="2:15" s="11" customFormat="1" ht="15" customHeight="1" x14ac:dyDescent="0.2">
      <c r="B109" s="67" t="s">
        <v>1</v>
      </c>
      <c r="C109" s="68">
        <v>2017</v>
      </c>
      <c r="D109" s="68">
        <v>2018</v>
      </c>
      <c r="E109" s="68" t="s">
        <v>16</v>
      </c>
      <c r="O109" s="15"/>
    </row>
    <row r="110" spans="2:15" s="11" customFormat="1" ht="15" customHeight="1" x14ac:dyDescent="0.2">
      <c r="B110" s="18" t="s">
        <v>84</v>
      </c>
      <c r="C110" s="19">
        <v>496</v>
      </c>
      <c r="D110" s="19">
        <v>4</v>
      </c>
      <c r="E110" s="69">
        <f>D110/C110-1</f>
        <v>-0.99193548387096775</v>
      </c>
      <c r="O110" s="15"/>
    </row>
    <row r="111" spans="2:15" s="11" customFormat="1" ht="15" customHeight="1" x14ac:dyDescent="0.2">
      <c r="B111" s="18" t="s">
        <v>85</v>
      </c>
      <c r="C111" s="19">
        <v>231</v>
      </c>
      <c r="D111" s="19">
        <v>36</v>
      </c>
      <c r="E111" s="69">
        <f t="shared" ref="E111:E120" si="17">D111/C111-1</f>
        <v>-0.8441558441558441</v>
      </c>
      <c r="O111" s="15"/>
    </row>
    <row r="112" spans="2:15" s="11" customFormat="1" ht="15" customHeight="1" x14ac:dyDescent="0.2">
      <c r="B112" s="18" t="s">
        <v>86</v>
      </c>
      <c r="C112" s="19">
        <v>265</v>
      </c>
      <c r="D112" s="19">
        <v>20</v>
      </c>
      <c r="E112" s="69">
        <f t="shared" si="17"/>
        <v>-0.92452830188679247</v>
      </c>
      <c r="O112" s="15"/>
    </row>
    <row r="113" spans="2:15" s="11" customFormat="1" ht="15" customHeight="1" x14ac:dyDescent="0.2">
      <c r="B113" s="18" t="s">
        <v>87</v>
      </c>
      <c r="C113" s="19">
        <v>145</v>
      </c>
      <c r="D113" s="19">
        <v>13</v>
      </c>
      <c r="E113" s="69">
        <f t="shared" si="17"/>
        <v>-0.91034482758620694</v>
      </c>
      <c r="O113" s="15"/>
    </row>
    <row r="114" spans="2:15" s="11" customFormat="1" ht="15" customHeight="1" x14ac:dyDescent="0.2">
      <c r="B114" s="18" t="s">
        <v>88</v>
      </c>
      <c r="C114" s="19">
        <v>122</v>
      </c>
      <c r="D114" s="19">
        <v>10</v>
      </c>
      <c r="E114" s="69">
        <f t="shared" si="17"/>
        <v>-0.91803278688524592</v>
      </c>
      <c r="O114" s="15"/>
    </row>
    <row r="115" spans="2:15" s="11" customFormat="1" ht="15" customHeight="1" x14ac:dyDescent="0.2">
      <c r="B115" s="18" t="s">
        <v>89</v>
      </c>
      <c r="C115" s="19">
        <v>158</v>
      </c>
      <c r="D115" s="19">
        <v>6</v>
      </c>
      <c r="E115" s="69">
        <f t="shared" si="17"/>
        <v>-0.96202531645569622</v>
      </c>
      <c r="O115" s="15"/>
    </row>
    <row r="116" spans="2:15" s="11" customFormat="1" ht="15" customHeight="1" x14ac:dyDescent="0.2">
      <c r="B116" s="18" t="s">
        <v>90</v>
      </c>
      <c r="C116" s="19">
        <v>67</v>
      </c>
      <c r="D116" s="19">
        <v>1</v>
      </c>
      <c r="E116" s="69">
        <f t="shared" si="17"/>
        <v>-0.9850746268656716</v>
      </c>
      <c r="O116" s="15"/>
    </row>
    <row r="117" spans="2:15" s="11" customFormat="1" ht="15" customHeight="1" x14ac:dyDescent="0.2">
      <c r="B117" s="18" t="s">
        <v>91</v>
      </c>
      <c r="C117" s="19">
        <v>111</v>
      </c>
      <c r="D117" s="19">
        <v>0</v>
      </c>
      <c r="E117" s="69">
        <f>D117/C117-1</f>
        <v>-1</v>
      </c>
      <c r="O117" s="15"/>
    </row>
    <row r="118" spans="2:15" s="11" customFormat="1" ht="15" customHeight="1" x14ac:dyDescent="0.2">
      <c r="B118" s="18" t="s">
        <v>92</v>
      </c>
      <c r="C118" s="19">
        <v>75</v>
      </c>
      <c r="D118" s="19">
        <v>0</v>
      </c>
      <c r="E118" s="69">
        <f t="shared" si="17"/>
        <v>-1</v>
      </c>
      <c r="O118" s="15"/>
    </row>
    <row r="119" spans="2:15" s="11" customFormat="1" ht="15" customHeight="1" x14ac:dyDescent="0.2">
      <c r="B119" s="18" t="s">
        <v>93</v>
      </c>
      <c r="C119" s="19">
        <v>231</v>
      </c>
      <c r="D119" s="19">
        <v>1</v>
      </c>
      <c r="E119" s="69">
        <f t="shared" si="17"/>
        <v>-0.99567099567099571</v>
      </c>
      <c r="O119" s="15"/>
    </row>
    <row r="120" spans="2:15" s="11" customFormat="1" ht="15" customHeight="1" x14ac:dyDescent="0.2">
      <c r="B120" s="18" t="s">
        <v>94</v>
      </c>
      <c r="C120" s="19">
        <v>350</v>
      </c>
      <c r="D120" s="19">
        <v>0</v>
      </c>
      <c r="E120" s="69">
        <f t="shared" si="17"/>
        <v>-1</v>
      </c>
      <c r="O120" s="15"/>
    </row>
    <row r="121" spans="2:15" s="11" customFormat="1" ht="15" customHeight="1" thickBot="1" x14ac:dyDescent="0.25">
      <c r="B121" s="18" t="s">
        <v>95</v>
      </c>
      <c r="C121" s="19">
        <v>147</v>
      </c>
      <c r="D121" s="19">
        <v>3</v>
      </c>
      <c r="E121" s="69">
        <f>D121/C121-1</f>
        <v>-0.97959183673469385</v>
      </c>
      <c r="O121" s="15"/>
    </row>
    <row r="122" spans="2:15" s="11" customFormat="1" ht="15" customHeight="1" x14ac:dyDescent="0.2">
      <c r="B122" s="70" t="s">
        <v>2</v>
      </c>
      <c r="C122" s="71">
        <f>SUM(C110:C121)</f>
        <v>2398</v>
      </c>
      <c r="D122" s="71">
        <f>SUM(D110:D121)</f>
        <v>94</v>
      </c>
      <c r="E122" s="72">
        <f>D122/C122-1</f>
        <v>-0.96080066722268553</v>
      </c>
      <c r="O122" s="15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mllanos</dc:creator>
  <cp:lastModifiedBy>garaujo</cp:lastModifiedBy>
  <cp:lastPrinted>2019-01-15T03:29:45Z</cp:lastPrinted>
  <dcterms:created xsi:type="dcterms:W3CDTF">2014-04-07T17:49:13Z</dcterms:created>
  <dcterms:modified xsi:type="dcterms:W3CDTF">2019-01-15T20:47:12Z</dcterms:modified>
</cp:coreProperties>
</file>