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DICIEMBRE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2018'!$A$6:$S$359</definedName>
    <definedName name="_xlnm.Print_Area" localSheetId="0">'Casos 2018'!$A$1:$R$359</definedName>
    <definedName name="_xlnm.Print_Titles" localSheetId="0">'Casos 2018'!$1:$6</definedName>
  </definedNames>
  <calcPr calcId="162913"/>
</workbook>
</file>

<file path=xl/calcChain.xml><?xml version="1.0" encoding="utf-8"?>
<calcChain xmlns="http://schemas.openxmlformats.org/spreadsheetml/2006/main">
  <c r="S353" i="1" l="1"/>
  <c r="R350" i="1"/>
  <c r="R351" i="1"/>
  <c r="R352" i="1"/>
  <c r="R349" i="1"/>
  <c r="R347" i="1"/>
  <c r="R348" i="1"/>
  <c r="R346" i="1"/>
  <c r="R340" i="1"/>
  <c r="R341" i="1"/>
  <c r="R342" i="1"/>
  <c r="R343" i="1"/>
  <c r="R344" i="1"/>
  <c r="R345" i="1"/>
  <c r="R339" i="1"/>
  <c r="R331" i="1"/>
  <c r="R332" i="1"/>
  <c r="R333" i="1"/>
  <c r="R334" i="1"/>
  <c r="R335" i="1"/>
  <c r="R336" i="1"/>
  <c r="R337" i="1"/>
  <c r="R338" i="1"/>
  <c r="R330" i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49" i="1"/>
  <c r="Q350" i="1"/>
  <c r="Q351" i="1"/>
  <c r="Q352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E353" i="1"/>
  <c r="Q346" i="1" l="1"/>
  <c r="Q347" i="1"/>
  <c r="Q348" i="1"/>
  <c r="Q339" i="1" l="1"/>
  <c r="Q340" i="1"/>
  <c r="Q341" i="1"/>
  <c r="Q342" i="1"/>
  <c r="Q343" i="1"/>
  <c r="Q344" i="1"/>
  <c r="Q345" i="1"/>
  <c r="Q330" i="1" l="1"/>
  <c r="Q331" i="1"/>
  <c r="Q332" i="1"/>
  <c r="Q333" i="1"/>
  <c r="Q334" i="1"/>
  <c r="Q335" i="1"/>
  <c r="Q336" i="1"/>
  <c r="Q337" i="1"/>
  <c r="Q338" i="1"/>
  <c r="Q318" i="1" l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<sst xmlns="http://schemas.openxmlformats.org/spreadsheetml/2006/main" count="1067" uniqueCount="357">
  <si>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</si>
  <si>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</si>
  <si>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</si>
  <si>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</si>
  <si>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</si>
  <si>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</si>
  <si>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</si>
  <si>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</si>
  <si>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</si>
  <si>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</si>
  <si>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</si>
  <si>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</si>
  <si>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</si>
  <si>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</si>
  <si>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</si>
  <si>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</si>
  <si>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</si>
  <si>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</si>
  <si>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</si>
  <si>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</si>
  <si>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</si>
  <si>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</si>
  <si>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</si>
  <si>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</si>
  <si>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</si>
  <si>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</si>
  <si>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</si>
  <si>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</si>
  <si>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</si>
  <si>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</si>
  <si>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</si>
  <si>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</si>
  <si>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</si>
  <si>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</si>
  <si>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</si>
  <si>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</si>
  <si>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</si>
  <si>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</si>
  <si>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</si>
  <si>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</si>
  <si>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</si>
  <si>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</si>
  <si>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</si>
  <si>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</si>
  <si>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</si>
  <si>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</si>
  <si>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</si>
  <si>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</si>
  <si>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</si>
  <si>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</si>
  <si>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</si>
  <si>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</si>
  <si>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</si>
  <si>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</si>
  <si>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</si>
  <si>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</si>
  <si>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</si>
  <si>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</si>
  <si>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</si>
  <si>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</si>
  <si>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</si>
  <si>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</si>
  <si>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</si>
  <si>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</si>
  <si>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</si>
  <si>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</si>
  <si>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</si>
  <si>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</si>
  <si>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</si>
  <si>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</si>
  <si>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</si>
  <si>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</si>
  <si>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</si>
  <si>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</si>
  <si>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</si>
  <si>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</si>
  <si>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</si>
  <si>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</si>
  <si>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</si>
  <si>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</si>
  <si>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</si>
  <si>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</si>
  <si>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</si>
  <si>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</si>
  <si>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</si>
  <si>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</si>
  <si>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</si>
  <si>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</si>
  <si>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</si>
  <si>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</si>
  <si>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</si>
  <si>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</si>
  <si>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</si>
  <si>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</si>
  <si>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</si>
  <si>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</si>
  <si>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</si>
  <si>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</si>
  <si>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</si>
  <si>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</si>
  <si>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</si>
  <si>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</si>
  <si>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</si>
  <si>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</si>
  <si>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</si>
  <si>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</si>
  <si>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</si>
  <si>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</si>
  <si>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</si>
  <si>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</si>
  <si>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</si>
  <si>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</si>
  <si>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</si>
  <si>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</si>
  <si>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</si>
  <si>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</si>
  <si>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</si>
  <si>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</si>
  <si>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</si>
  <si>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</si>
  <si>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</si>
  <si>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</si>
  <si>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</si>
  <si>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</si>
  <si>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</si>
  <si>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</si>
  <si>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</si>
  <si>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</si>
  <si>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</si>
  <si>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</si>
  <si>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</si>
  <si>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</si>
  <si>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</si>
  <si>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</si>
  <si>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</si>
  <si>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</si>
  <si>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</si>
  <si>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</si>
  <si>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</si>
  <si>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</si>
  <si>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</si>
  <si>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</si>
  <si>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</si>
  <si>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</si>
  <si>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</si>
  <si>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</si>
  <si>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</si>
  <si>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</si>
  <si>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</si>
  <si>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</si>
  <si>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</si>
  <si>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</si>
  <si>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</si>
  <si>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</si>
  <si>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</si>
  <si>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</si>
  <si>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</si>
  <si>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</si>
  <si>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</si>
  <si>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</si>
  <si>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</si>
  <si>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</si>
  <si>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</si>
  <si>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</si>
  <si>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</si>
  <si>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</si>
  <si>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</si>
  <si>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</si>
  <si>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</si>
  <si>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</si>
  <si>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</si>
  <si>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</si>
  <si>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</si>
  <si>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</si>
  <si>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</si>
  <si>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</si>
  <si>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</si>
  <si>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</si>
  <si>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</si>
  <si>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</si>
  <si>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</si>
  <si>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</si>
  <si>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</si>
  <si>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</si>
  <si>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</si>
  <si>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</si>
  <si>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</si>
  <si>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</si>
  <si>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</si>
  <si>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</si>
  <si>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</si>
  <si>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</si>
  <si>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</si>
  <si>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</si>
  <si>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</si>
  <si>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</si>
  <si>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</si>
  <si>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</si>
  <si>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</si>
  <si>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</si>
  <si>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</si>
  <si>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</si>
  <si>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</si>
  <si>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</si>
  <si>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</si>
  <si>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</si>
  <si>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</si>
  <si>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</si>
  <si>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</si>
  <si>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</si>
  <si>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</si>
  <si>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</si>
  <si>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</si>
  <si>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</si>
  <si>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</si>
  <si>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</si>
  <si>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</si>
  <si>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</si>
  <si>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</si>
  <si>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</si>
  <si>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</si>
  <si>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</si>
  <si>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</si>
  <si>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</si>
  <si>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</si>
  <si>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</si>
  <si>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</si>
  <si>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</si>
  <si>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</si>
  <si>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</si>
  <si>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</si>
  <si>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</si>
  <si>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</si>
  <si>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</si>
  <si>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</si>
  <si>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</si>
  <si>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</si>
  <si>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</si>
  <si>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</si>
  <si>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</si>
  <si>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</si>
  <si>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</si>
  <si>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</si>
  <si>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</si>
  <si>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</si>
  <si>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</si>
  <si>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</si>
  <si>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</si>
  <si>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</si>
  <si>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</si>
  <si>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</si>
  <si>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</si>
  <si>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</si>
  <si>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</si>
  <si>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</si>
  <si>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</si>
  <si>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</si>
  <si>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</si>
  <si>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</si>
  <si>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</si>
  <si>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</si>
  <si>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</si>
  <si>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</si>
  <si>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</si>
  <si>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</si>
  <si>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</si>
  <si>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</si>
  <si>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</si>
  <si>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</si>
  <si>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</si>
  <si>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</si>
  <si>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</si>
  <si>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</si>
  <si>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</si>
  <si>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</si>
  <si>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</si>
  <si>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</si>
  <si>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</si>
  <si>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</si>
  <si>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</si>
  <si>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</si>
  <si>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</si>
  <si>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</si>
  <si>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</si>
  <si>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</si>
  <si>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</si>
  <si>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</si>
  <si>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</si>
  <si>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</si>
  <si>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</si>
  <si>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</si>
  <si>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</si>
  <si>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</si>
  <si>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</si>
  <si>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</si>
  <si>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</si>
  <si>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</si>
  <si>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</si>
  <si>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</si>
  <si>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</si>
  <si>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</si>
  <si>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</si>
  <si>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</si>
  <si>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</si>
  <si>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</si>
  <si>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</si>
  <si>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</si>
  <si>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</si>
  <si>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</si>
  <si>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</si>
  <si>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</si>
  <si>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</si>
  <si>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</si>
  <si>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</si>
  <si>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</si>
  <si>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</si>
  <si>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</si>
  <si>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</si>
  <si>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</si>
  <si>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</si>
  <si>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</si>
  <si>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</si>
  <si>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</si>
  <si>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</si>
  <si>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</si>
  <si>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</si>
  <si>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</si>
  <si>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</si>
  <si>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</si>
  <si>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</si>
  <si>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</si>
  <si>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</si>
  <si>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</si>
  <si>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</si>
  <si>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</si>
  <si>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</si>
  <si>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</si>
  <si>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</si>
  <si>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</si>
  <si>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</si>
  <si>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</si>
  <si>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</si>
  <si>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</si>
  <si>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</si>
  <si>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</si>
  <si>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</si>
  <si>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</si>
  <si>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</si>
  <si>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</si>
  <si>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</si>
  <si>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</si>
  <si>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Período: Enero - Diciembre 2018</t>
  </si>
  <si>
    <t>DESAGUADERO</t>
  </si>
  <si>
    <t>EL OBRERO</t>
  </si>
  <si>
    <t>SAYAN</t>
  </si>
  <si>
    <t>539*</t>
  </si>
  <si>
    <t>* N° promedio de casos atendidos a nivel nacional,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</si>
</sst>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showGridLines="0" tabSelected="1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W13" sqref="W13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2" t="s">
        <v>351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18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>
        <v>25</v>
      </c>
      <c r="N7" s="20">
        <v>10</v>
      </c>
      <c r="O7" s="18">
        <v>19</v>
      </c>
      <c r="P7" s="18">
        <v>14</v>
      </c>
      <c r="Q7" s="19">
        <f t="shared" ref="Q7:Q70" si="0">SUM(E7:P7)</f>
        <v>244</v>
      </c>
      <c r="R7" s="11">
        <f>Q7/(248)</f>
        <v>0.9838709677419355</v>
      </c>
    </row>
    <row r="8" spans="1:18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>
        <v>11</v>
      </c>
      <c r="N8" s="20">
        <v>11</v>
      </c>
      <c r="O8" s="18">
        <v>11</v>
      </c>
      <c r="P8" s="18">
        <v>10</v>
      </c>
      <c r="Q8" s="19">
        <f t="shared" si="0"/>
        <v>120</v>
      </c>
      <c r="R8" s="11">
        <f t="shared" ref="R8:R71" si="1">Q8/(248)</f>
        <v>0.4838709677419355</v>
      </c>
    </row>
    <row r="9" spans="1:18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>
        <v>17</v>
      </c>
      <c r="N9" s="20">
        <v>24</v>
      </c>
      <c r="O9" s="18">
        <v>19</v>
      </c>
      <c r="P9" s="18">
        <v>18</v>
      </c>
      <c r="Q9" s="19">
        <f t="shared" si="0"/>
        <v>198</v>
      </c>
      <c r="R9" s="11">
        <f t="shared" si="1"/>
        <v>0.79838709677419351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>
        <v>18</v>
      </c>
      <c r="N10" s="20">
        <v>15</v>
      </c>
      <c r="O10" s="18">
        <v>17</v>
      </c>
      <c r="P10" s="18">
        <v>11</v>
      </c>
      <c r="Q10" s="19">
        <f t="shared" si="0"/>
        <v>176</v>
      </c>
      <c r="R10" s="11">
        <f t="shared" si="1"/>
        <v>0.70967741935483875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>
        <v>9</v>
      </c>
      <c r="N11" s="20">
        <v>12</v>
      </c>
      <c r="O11" s="18">
        <v>14</v>
      </c>
      <c r="P11" s="18">
        <v>11</v>
      </c>
      <c r="Q11" s="19">
        <f t="shared" si="0"/>
        <v>154</v>
      </c>
      <c r="R11" s="11">
        <f t="shared" si="1"/>
        <v>0.62096774193548387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>
        <v>13</v>
      </c>
      <c r="N12" s="20">
        <v>16</v>
      </c>
      <c r="O12" s="18">
        <v>15</v>
      </c>
      <c r="P12" s="18">
        <v>16</v>
      </c>
      <c r="Q12" s="19">
        <f t="shared" si="0"/>
        <v>185</v>
      </c>
      <c r="R12" s="11">
        <f t="shared" si="1"/>
        <v>0.74596774193548387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>
        <v>25</v>
      </c>
      <c r="N13" s="20">
        <v>28</v>
      </c>
      <c r="O13" s="18">
        <v>18</v>
      </c>
      <c r="P13" s="18">
        <v>35</v>
      </c>
      <c r="Q13" s="19">
        <f t="shared" si="0"/>
        <v>280</v>
      </c>
      <c r="R13" s="11">
        <f t="shared" si="1"/>
        <v>1.1290322580645162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>
        <v>13</v>
      </c>
      <c r="N14" s="20">
        <v>10</v>
      </c>
      <c r="O14" s="18">
        <v>11</v>
      </c>
      <c r="P14" s="18">
        <v>7</v>
      </c>
      <c r="Q14" s="19">
        <f t="shared" si="0"/>
        <v>144</v>
      </c>
      <c r="R14" s="11">
        <f t="shared" si="1"/>
        <v>0.58064516129032262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>
        <v>11</v>
      </c>
      <c r="N15" s="20">
        <v>13</v>
      </c>
      <c r="O15" s="18">
        <v>4</v>
      </c>
      <c r="P15" s="18">
        <v>4</v>
      </c>
      <c r="Q15" s="19">
        <f t="shared" si="0"/>
        <v>90</v>
      </c>
      <c r="R15" s="11">
        <f t="shared" si="1"/>
        <v>0.36290322580645162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>
        <v>11</v>
      </c>
      <c r="N16" s="20">
        <v>12</v>
      </c>
      <c r="O16" s="18">
        <v>17</v>
      </c>
      <c r="P16" s="18">
        <v>11</v>
      </c>
      <c r="Q16" s="19">
        <f t="shared" si="0"/>
        <v>170</v>
      </c>
      <c r="R16" s="11">
        <f t="shared" si="1"/>
        <v>0.68548387096774188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>
        <v>13</v>
      </c>
      <c r="N17" s="20">
        <v>11</v>
      </c>
      <c r="O17" s="18">
        <v>16</v>
      </c>
      <c r="P17" s="18">
        <v>12</v>
      </c>
      <c r="Q17" s="19">
        <f t="shared" si="0"/>
        <v>154</v>
      </c>
      <c r="R17" s="11">
        <f t="shared" si="1"/>
        <v>0.62096774193548387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>
        <v>8</v>
      </c>
      <c r="N18" s="20">
        <v>10</v>
      </c>
      <c r="O18" s="18">
        <v>15</v>
      </c>
      <c r="P18" s="18">
        <v>18</v>
      </c>
      <c r="Q18" s="19">
        <f t="shared" si="0"/>
        <v>131</v>
      </c>
      <c r="R18" s="11">
        <f t="shared" si="1"/>
        <v>0.52822580645161288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>
        <v>9</v>
      </c>
      <c r="N19" s="20">
        <v>12</v>
      </c>
      <c r="O19" s="18">
        <v>14</v>
      </c>
      <c r="P19" s="18">
        <v>9</v>
      </c>
      <c r="Q19" s="19">
        <f t="shared" si="0"/>
        <v>131</v>
      </c>
      <c r="R19" s="11">
        <f t="shared" si="1"/>
        <v>0.52822580645161288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>
        <v>20</v>
      </c>
      <c r="N20" s="20">
        <v>22</v>
      </c>
      <c r="O20" s="18">
        <v>21</v>
      </c>
      <c r="P20" s="18">
        <v>27</v>
      </c>
      <c r="Q20" s="19">
        <f t="shared" si="0"/>
        <v>248</v>
      </c>
      <c r="R20" s="11">
        <f t="shared" si="1"/>
        <v>1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>
        <v>4</v>
      </c>
      <c r="N21" s="20">
        <v>3</v>
      </c>
      <c r="O21" s="18">
        <v>7</v>
      </c>
      <c r="P21" s="18">
        <v>2</v>
      </c>
      <c r="Q21" s="19">
        <f t="shared" si="0"/>
        <v>66</v>
      </c>
      <c r="R21" s="11">
        <f t="shared" si="1"/>
        <v>0.2661290322580645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>
        <v>23</v>
      </c>
      <c r="N22" s="20">
        <v>18</v>
      </c>
      <c r="O22" s="18">
        <v>12</v>
      </c>
      <c r="P22" s="18">
        <v>25</v>
      </c>
      <c r="Q22" s="19">
        <f t="shared" si="0"/>
        <v>205</v>
      </c>
      <c r="R22" s="11">
        <f t="shared" si="1"/>
        <v>0.82661290322580649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>
        <v>11</v>
      </c>
      <c r="N23" s="20">
        <v>13</v>
      </c>
      <c r="O23" s="18">
        <v>11</v>
      </c>
      <c r="P23" s="18">
        <v>20</v>
      </c>
      <c r="Q23" s="19">
        <f t="shared" si="0"/>
        <v>141</v>
      </c>
      <c r="R23" s="11">
        <f t="shared" si="1"/>
        <v>0.56854838709677424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>
        <v>16</v>
      </c>
      <c r="N24" s="20">
        <v>17</v>
      </c>
      <c r="O24" s="18">
        <v>25</v>
      </c>
      <c r="P24" s="18">
        <v>25</v>
      </c>
      <c r="Q24" s="19">
        <f t="shared" si="0"/>
        <v>220</v>
      </c>
      <c r="R24" s="11">
        <f t="shared" si="1"/>
        <v>0.88709677419354838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>
        <v>14</v>
      </c>
      <c r="N25" s="20">
        <v>10</v>
      </c>
      <c r="O25" s="18">
        <v>10</v>
      </c>
      <c r="P25" s="18">
        <v>11</v>
      </c>
      <c r="Q25" s="19">
        <f t="shared" si="0"/>
        <v>131</v>
      </c>
      <c r="R25" s="11">
        <f t="shared" si="1"/>
        <v>0.52822580645161288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>
        <v>8</v>
      </c>
      <c r="N26" s="20">
        <v>17</v>
      </c>
      <c r="O26" s="18">
        <v>9</v>
      </c>
      <c r="P26" s="18">
        <v>10</v>
      </c>
      <c r="Q26" s="19">
        <f t="shared" si="0"/>
        <v>183</v>
      </c>
      <c r="R26" s="11">
        <f t="shared" si="1"/>
        <v>0.73790322580645162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>
        <v>4</v>
      </c>
      <c r="N27" s="20">
        <v>3</v>
      </c>
      <c r="O27" s="18">
        <v>8</v>
      </c>
      <c r="P27" s="18">
        <v>8</v>
      </c>
      <c r="Q27" s="19">
        <f t="shared" si="0"/>
        <v>98</v>
      </c>
      <c r="R27" s="11">
        <f t="shared" si="1"/>
        <v>0.39516129032258063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>
        <v>8</v>
      </c>
      <c r="N28" s="20">
        <v>3</v>
      </c>
      <c r="O28" s="18">
        <v>6</v>
      </c>
      <c r="P28" s="18">
        <v>9</v>
      </c>
      <c r="Q28" s="19">
        <f t="shared" si="0"/>
        <v>105</v>
      </c>
      <c r="R28" s="11">
        <f t="shared" si="1"/>
        <v>0.42338709677419356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>
        <v>31</v>
      </c>
      <c r="N29" s="20">
        <v>35</v>
      </c>
      <c r="O29" s="18">
        <v>32</v>
      </c>
      <c r="P29" s="18">
        <v>21</v>
      </c>
      <c r="Q29" s="19">
        <f t="shared" si="0"/>
        <v>323</v>
      </c>
      <c r="R29" s="11">
        <f t="shared" si="1"/>
        <v>1.3024193548387097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>
        <v>20</v>
      </c>
      <c r="N30" s="20">
        <v>17</v>
      </c>
      <c r="O30" s="18">
        <v>4</v>
      </c>
      <c r="P30" s="18">
        <v>13</v>
      </c>
      <c r="Q30" s="19">
        <f t="shared" si="0"/>
        <v>133</v>
      </c>
      <c r="R30" s="11">
        <f t="shared" si="1"/>
        <v>0.53629032258064513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>
        <v>27</v>
      </c>
      <c r="N31" s="20">
        <v>28</v>
      </c>
      <c r="O31" s="18">
        <v>30</v>
      </c>
      <c r="P31" s="18">
        <v>25</v>
      </c>
      <c r="Q31" s="19">
        <f t="shared" si="0"/>
        <v>374</v>
      </c>
      <c r="R31" s="11">
        <f t="shared" si="1"/>
        <v>1.5080645161290323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>
        <v>42</v>
      </c>
      <c r="N32" s="20">
        <v>43</v>
      </c>
      <c r="O32" s="18">
        <v>53</v>
      </c>
      <c r="P32" s="18">
        <v>34</v>
      </c>
      <c r="Q32" s="19">
        <f t="shared" si="0"/>
        <v>742</v>
      </c>
      <c r="R32" s="11">
        <f t="shared" si="1"/>
        <v>2.9919354838709675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>
        <v>13</v>
      </c>
      <c r="N33" s="20">
        <v>21</v>
      </c>
      <c r="O33" s="18">
        <v>21</v>
      </c>
      <c r="P33" s="18">
        <v>18</v>
      </c>
      <c r="Q33" s="19">
        <f t="shared" si="0"/>
        <v>150</v>
      </c>
      <c r="R33" s="11">
        <f t="shared" si="1"/>
        <v>0.60483870967741937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>
        <v>11</v>
      </c>
      <c r="N34" s="20">
        <v>13</v>
      </c>
      <c r="O34" s="18">
        <v>9</v>
      </c>
      <c r="P34" s="18">
        <v>13</v>
      </c>
      <c r="Q34" s="19">
        <f t="shared" si="0"/>
        <v>165</v>
      </c>
      <c r="R34" s="11">
        <f t="shared" si="1"/>
        <v>0.66532258064516125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>
        <v>12</v>
      </c>
      <c r="N35" s="20">
        <v>10</v>
      </c>
      <c r="O35" s="18">
        <v>11</v>
      </c>
      <c r="P35" s="18">
        <v>11</v>
      </c>
      <c r="Q35" s="19">
        <f t="shared" si="0"/>
        <v>157</v>
      </c>
      <c r="R35" s="11">
        <f t="shared" si="1"/>
        <v>0.63306451612903225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>
        <v>24</v>
      </c>
      <c r="N36" s="20">
        <v>38</v>
      </c>
      <c r="O36" s="18">
        <v>37</v>
      </c>
      <c r="P36" s="18">
        <v>27</v>
      </c>
      <c r="Q36" s="19">
        <f t="shared" si="0"/>
        <v>329</v>
      </c>
      <c r="R36" s="11">
        <f t="shared" si="1"/>
        <v>1.3266129032258065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>
        <v>11</v>
      </c>
      <c r="N37" s="20">
        <v>13</v>
      </c>
      <c r="O37" s="18">
        <v>15</v>
      </c>
      <c r="P37" s="18">
        <v>7</v>
      </c>
      <c r="Q37" s="19">
        <f t="shared" si="0"/>
        <v>152</v>
      </c>
      <c r="R37" s="11">
        <f t="shared" si="1"/>
        <v>0.61290322580645162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>
        <v>19</v>
      </c>
      <c r="N38" s="20">
        <v>0</v>
      </c>
      <c r="O38" s="18">
        <v>0</v>
      </c>
      <c r="P38" s="18">
        <v>0</v>
      </c>
      <c r="Q38" s="19">
        <f t="shared" si="0"/>
        <v>179</v>
      </c>
      <c r="R38" s="11">
        <f t="shared" si="1"/>
        <v>0.72177419354838712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>
        <v>28</v>
      </c>
      <c r="N39" s="20">
        <v>27</v>
      </c>
      <c r="O39" s="18">
        <v>33</v>
      </c>
      <c r="P39" s="18">
        <v>20</v>
      </c>
      <c r="Q39" s="19">
        <f t="shared" si="0"/>
        <v>373</v>
      </c>
      <c r="R39" s="11">
        <f t="shared" si="1"/>
        <v>1.5040322580645162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>
        <v>21</v>
      </c>
      <c r="N40" s="20">
        <v>13</v>
      </c>
      <c r="O40" s="18">
        <v>33</v>
      </c>
      <c r="P40" s="18">
        <v>20</v>
      </c>
      <c r="Q40" s="19">
        <f t="shared" si="0"/>
        <v>227</v>
      </c>
      <c r="R40" s="11">
        <f t="shared" si="1"/>
        <v>0.91532258064516125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>
        <v>14</v>
      </c>
      <c r="N41" s="20">
        <v>11</v>
      </c>
      <c r="O41" s="18">
        <v>15</v>
      </c>
      <c r="P41" s="18">
        <v>16</v>
      </c>
      <c r="Q41" s="19">
        <f t="shared" si="0"/>
        <v>146</v>
      </c>
      <c r="R41" s="11">
        <f t="shared" si="1"/>
        <v>0.58870967741935487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>
        <v>111</v>
      </c>
      <c r="N42" s="20">
        <v>100</v>
      </c>
      <c r="O42" s="18">
        <v>80</v>
      </c>
      <c r="P42" s="18">
        <v>60</v>
      </c>
      <c r="Q42" s="19">
        <f t="shared" si="0"/>
        <v>1129</v>
      </c>
      <c r="R42" s="11">
        <f t="shared" si="1"/>
        <v>4.55241935483871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>
        <v>22</v>
      </c>
      <c r="N43" s="20">
        <v>30</v>
      </c>
      <c r="O43" s="18">
        <v>32</v>
      </c>
      <c r="P43" s="18">
        <v>18</v>
      </c>
      <c r="Q43" s="19">
        <f t="shared" si="0"/>
        <v>450</v>
      </c>
      <c r="R43" s="11">
        <f t="shared" si="1"/>
        <v>1.814516129032258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>
        <v>29</v>
      </c>
      <c r="N44" s="20">
        <v>40</v>
      </c>
      <c r="O44" s="18">
        <v>20</v>
      </c>
      <c r="P44" s="18">
        <v>25</v>
      </c>
      <c r="Q44" s="19">
        <f t="shared" si="0"/>
        <v>398</v>
      </c>
      <c r="R44" s="11">
        <f t="shared" si="1"/>
        <v>1.6048387096774193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>
        <v>8</v>
      </c>
      <c r="N45" s="20">
        <v>10</v>
      </c>
      <c r="O45" s="18">
        <v>7</v>
      </c>
      <c r="P45" s="18">
        <v>8</v>
      </c>
      <c r="Q45" s="19">
        <f t="shared" si="0"/>
        <v>128</v>
      </c>
      <c r="R45" s="11">
        <f t="shared" si="1"/>
        <v>0.5161290322580645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>
        <v>14</v>
      </c>
      <c r="N46" s="20">
        <v>12</v>
      </c>
      <c r="O46" s="18">
        <v>12</v>
      </c>
      <c r="P46" s="18">
        <v>17</v>
      </c>
      <c r="Q46" s="19">
        <f t="shared" si="0"/>
        <v>194</v>
      </c>
      <c r="R46" s="11">
        <f t="shared" si="1"/>
        <v>0.782258064516129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>
        <v>12</v>
      </c>
      <c r="N47" s="20">
        <v>15</v>
      </c>
      <c r="O47" s="18">
        <v>18</v>
      </c>
      <c r="P47" s="18">
        <v>10</v>
      </c>
      <c r="Q47" s="19">
        <f t="shared" si="0"/>
        <v>201</v>
      </c>
      <c r="R47" s="11">
        <f t="shared" si="1"/>
        <v>0.81048387096774188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>
        <v>23</v>
      </c>
      <c r="N48" s="20">
        <v>30</v>
      </c>
      <c r="O48" s="18">
        <v>26</v>
      </c>
      <c r="P48" s="18">
        <v>32</v>
      </c>
      <c r="Q48" s="19">
        <f t="shared" si="0"/>
        <v>286</v>
      </c>
      <c r="R48" s="11">
        <f t="shared" si="1"/>
        <v>1.153225806451613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>
        <v>3</v>
      </c>
      <c r="N49" s="20">
        <v>3</v>
      </c>
      <c r="O49" s="18">
        <v>5</v>
      </c>
      <c r="P49" s="18">
        <v>5</v>
      </c>
      <c r="Q49" s="19">
        <f t="shared" si="0"/>
        <v>58</v>
      </c>
      <c r="R49" s="11">
        <f t="shared" si="1"/>
        <v>0.23387096774193547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>
        <v>39</v>
      </c>
      <c r="N50" s="20">
        <v>40</v>
      </c>
      <c r="O50" s="18">
        <v>44</v>
      </c>
      <c r="P50" s="18">
        <v>45</v>
      </c>
      <c r="Q50" s="19">
        <f t="shared" si="0"/>
        <v>444</v>
      </c>
      <c r="R50" s="11">
        <f t="shared" si="1"/>
        <v>1.7903225806451613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>
        <v>14</v>
      </c>
      <c r="N51" s="20">
        <v>13</v>
      </c>
      <c r="O51" s="18">
        <v>21</v>
      </c>
      <c r="P51" s="18">
        <v>20</v>
      </c>
      <c r="Q51" s="19">
        <f t="shared" si="0"/>
        <v>202</v>
      </c>
      <c r="R51" s="11">
        <f t="shared" si="1"/>
        <v>0.81451612903225812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>
        <v>19</v>
      </c>
      <c r="N52" s="20">
        <v>11</v>
      </c>
      <c r="O52" s="18">
        <v>12</v>
      </c>
      <c r="P52" s="18">
        <v>5</v>
      </c>
      <c r="Q52" s="19">
        <f t="shared" si="0"/>
        <v>118</v>
      </c>
      <c r="R52" s="11">
        <f t="shared" si="1"/>
        <v>0.47580645161290325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>
        <v>35</v>
      </c>
      <c r="N53" s="20">
        <v>36</v>
      </c>
      <c r="O53" s="18">
        <v>61</v>
      </c>
      <c r="P53" s="18">
        <v>72</v>
      </c>
      <c r="Q53" s="19">
        <f t="shared" si="0"/>
        <v>460</v>
      </c>
      <c r="R53" s="11">
        <f t="shared" si="1"/>
        <v>1.8548387096774193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>
        <v>13</v>
      </c>
      <c r="N54" s="20">
        <v>9</v>
      </c>
      <c r="O54" s="18">
        <v>3</v>
      </c>
      <c r="P54" s="18">
        <v>12</v>
      </c>
      <c r="Q54" s="19">
        <f t="shared" si="0"/>
        <v>98</v>
      </c>
      <c r="R54" s="11">
        <f t="shared" si="1"/>
        <v>0.39516129032258063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>
        <v>21</v>
      </c>
      <c r="N55" s="20">
        <v>15</v>
      </c>
      <c r="O55" s="18">
        <v>16</v>
      </c>
      <c r="P55" s="18">
        <v>13</v>
      </c>
      <c r="Q55" s="19">
        <f t="shared" si="0"/>
        <v>240</v>
      </c>
      <c r="R55" s="11">
        <f t="shared" si="1"/>
        <v>0.967741935483871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>
        <v>18</v>
      </c>
      <c r="N56" s="20">
        <v>15</v>
      </c>
      <c r="O56" s="18">
        <v>11</v>
      </c>
      <c r="P56" s="18">
        <v>10</v>
      </c>
      <c r="Q56" s="19">
        <f t="shared" si="0"/>
        <v>176</v>
      </c>
      <c r="R56" s="11">
        <f t="shared" si="1"/>
        <v>0.70967741935483875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>
        <v>19</v>
      </c>
      <c r="N57" s="20">
        <v>21</v>
      </c>
      <c r="O57" s="18">
        <v>21</v>
      </c>
      <c r="P57" s="18">
        <v>15</v>
      </c>
      <c r="Q57" s="19">
        <f t="shared" si="0"/>
        <v>202</v>
      </c>
      <c r="R57" s="11">
        <f t="shared" si="1"/>
        <v>0.81451612903225812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>
        <v>26</v>
      </c>
      <c r="N58" s="20">
        <v>19</v>
      </c>
      <c r="O58" s="18">
        <v>22</v>
      </c>
      <c r="P58" s="18">
        <v>20</v>
      </c>
      <c r="Q58" s="19">
        <f t="shared" si="0"/>
        <v>238</v>
      </c>
      <c r="R58" s="11">
        <f t="shared" si="1"/>
        <v>0.95967741935483875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>
        <v>16</v>
      </c>
      <c r="N59" s="20">
        <v>13</v>
      </c>
      <c r="O59" s="18">
        <v>13</v>
      </c>
      <c r="P59" s="18">
        <v>15</v>
      </c>
      <c r="Q59" s="19">
        <f t="shared" si="0"/>
        <v>191</v>
      </c>
      <c r="R59" s="11">
        <f t="shared" si="1"/>
        <v>0.77016129032258063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>
        <v>33</v>
      </c>
      <c r="N60" s="20">
        <v>17</v>
      </c>
      <c r="O60" s="18">
        <v>17</v>
      </c>
      <c r="P60" s="18">
        <v>12</v>
      </c>
      <c r="Q60" s="19">
        <f t="shared" si="0"/>
        <v>190</v>
      </c>
      <c r="R60" s="11">
        <f t="shared" si="1"/>
        <v>0.7661290322580645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>
        <v>7</v>
      </c>
      <c r="N61" s="20">
        <v>15</v>
      </c>
      <c r="O61" s="18">
        <v>11</v>
      </c>
      <c r="P61" s="18">
        <v>8</v>
      </c>
      <c r="Q61" s="19">
        <f t="shared" si="0"/>
        <v>120</v>
      </c>
      <c r="R61" s="11">
        <f t="shared" si="1"/>
        <v>0.4838709677419355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>
        <v>14</v>
      </c>
      <c r="N62" s="20">
        <v>5</v>
      </c>
      <c r="O62" s="18">
        <v>27</v>
      </c>
      <c r="P62" s="18">
        <v>16</v>
      </c>
      <c r="Q62" s="19">
        <f t="shared" si="0"/>
        <v>142</v>
      </c>
      <c r="R62" s="11">
        <f t="shared" si="1"/>
        <v>0.57258064516129037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>
        <v>9</v>
      </c>
      <c r="N63" s="20">
        <v>22</v>
      </c>
      <c r="O63" s="18">
        <v>24</v>
      </c>
      <c r="P63" s="18">
        <v>17</v>
      </c>
      <c r="Q63" s="19">
        <f t="shared" si="0"/>
        <v>210</v>
      </c>
      <c r="R63" s="11">
        <f t="shared" si="1"/>
        <v>0.84677419354838712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>
        <v>6</v>
      </c>
      <c r="N64" s="20">
        <v>3</v>
      </c>
      <c r="O64" s="18">
        <v>4</v>
      </c>
      <c r="P64" s="18">
        <v>5</v>
      </c>
      <c r="Q64" s="19">
        <f t="shared" si="0"/>
        <v>104</v>
      </c>
      <c r="R64" s="11">
        <f t="shared" si="1"/>
        <v>0.41935483870967744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>
        <v>23</v>
      </c>
      <c r="N65" s="20">
        <v>23</v>
      </c>
      <c r="O65" s="18">
        <v>11</v>
      </c>
      <c r="P65" s="18">
        <v>10</v>
      </c>
      <c r="Q65" s="19">
        <f t="shared" si="0"/>
        <v>214</v>
      </c>
      <c r="R65" s="11">
        <f t="shared" si="1"/>
        <v>0.86290322580645162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>
        <v>6</v>
      </c>
      <c r="N66" s="20">
        <v>18</v>
      </c>
      <c r="O66" s="18">
        <v>13</v>
      </c>
      <c r="P66" s="18">
        <v>10</v>
      </c>
      <c r="Q66" s="19">
        <f t="shared" si="0"/>
        <v>137</v>
      </c>
      <c r="R66" s="11">
        <f t="shared" si="1"/>
        <v>0.55241935483870963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>
        <v>9</v>
      </c>
      <c r="N67" s="20">
        <v>19</v>
      </c>
      <c r="O67" s="18">
        <v>18</v>
      </c>
      <c r="P67" s="18">
        <v>11</v>
      </c>
      <c r="Q67" s="19">
        <f t="shared" si="0"/>
        <v>170</v>
      </c>
      <c r="R67" s="11">
        <f t="shared" si="1"/>
        <v>0.68548387096774188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>
        <v>16</v>
      </c>
      <c r="N68" s="20">
        <v>4</v>
      </c>
      <c r="O68" s="18">
        <v>4</v>
      </c>
      <c r="P68" s="18">
        <v>5</v>
      </c>
      <c r="Q68" s="19">
        <f t="shared" si="0"/>
        <v>129</v>
      </c>
      <c r="R68" s="11">
        <f t="shared" si="1"/>
        <v>0.52016129032258063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>
        <v>33</v>
      </c>
      <c r="N69" s="20">
        <v>40</v>
      </c>
      <c r="O69" s="18">
        <v>22</v>
      </c>
      <c r="P69" s="18">
        <v>19</v>
      </c>
      <c r="Q69" s="19">
        <f t="shared" si="0"/>
        <v>309</v>
      </c>
      <c r="R69" s="11">
        <f t="shared" si="1"/>
        <v>1.2459677419354838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>
        <v>16</v>
      </c>
      <c r="N70" s="20">
        <v>14</v>
      </c>
      <c r="O70" s="18">
        <v>9</v>
      </c>
      <c r="P70" s="18">
        <v>7</v>
      </c>
      <c r="Q70" s="19">
        <f t="shared" si="0"/>
        <v>141</v>
      </c>
      <c r="R70" s="11">
        <f t="shared" si="1"/>
        <v>0.56854838709677424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>
        <v>13</v>
      </c>
      <c r="N71" s="20">
        <v>11</v>
      </c>
      <c r="O71" s="18">
        <v>20</v>
      </c>
      <c r="P71" s="18">
        <v>20</v>
      </c>
      <c r="Q71" s="19">
        <f t="shared" ref="Q71:Q134" si="2">SUM(E71:P71)</f>
        <v>202</v>
      </c>
      <c r="R71" s="11">
        <f t="shared" si="1"/>
        <v>0.81451612903225812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>
        <v>17</v>
      </c>
      <c r="N72" s="20">
        <v>28</v>
      </c>
      <c r="O72" s="18">
        <v>19</v>
      </c>
      <c r="P72" s="18">
        <v>32</v>
      </c>
      <c r="Q72" s="19">
        <f t="shared" si="2"/>
        <v>319</v>
      </c>
      <c r="R72" s="11">
        <f t="shared" ref="R72:R135" si="3">Q72/(248)</f>
        <v>1.2862903225806452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>
        <v>22</v>
      </c>
      <c r="N73" s="20">
        <v>15</v>
      </c>
      <c r="O73" s="18">
        <v>32</v>
      </c>
      <c r="P73" s="18">
        <v>11</v>
      </c>
      <c r="Q73" s="19">
        <f t="shared" si="2"/>
        <v>252</v>
      </c>
      <c r="R73" s="11">
        <f t="shared" si="3"/>
        <v>1.0161290322580645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>
        <v>7</v>
      </c>
      <c r="N74" s="20">
        <v>12</v>
      </c>
      <c r="O74" s="18">
        <v>13</v>
      </c>
      <c r="P74" s="18">
        <v>15</v>
      </c>
      <c r="Q74" s="19">
        <f t="shared" si="2"/>
        <v>155</v>
      </c>
      <c r="R74" s="11">
        <f t="shared" si="3"/>
        <v>0.625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>
        <v>20</v>
      </c>
      <c r="N75" s="20">
        <v>8</v>
      </c>
      <c r="O75" s="18">
        <v>10</v>
      </c>
      <c r="P75" s="18">
        <v>7</v>
      </c>
      <c r="Q75" s="19">
        <f t="shared" si="2"/>
        <v>145</v>
      </c>
      <c r="R75" s="11">
        <f t="shared" si="3"/>
        <v>0.58467741935483875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>
        <v>9</v>
      </c>
      <c r="N76" s="20">
        <v>7</v>
      </c>
      <c r="O76" s="18">
        <v>14</v>
      </c>
      <c r="P76" s="18">
        <v>14</v>
      </c>
      <c r="Q76" s="19">
        <f t="shared" si="2"/>
        <v>126</v>
      </c>
      <c r="R76" s="11">
        <f t="shared" si="3"/>
        <v>0.50806451612903225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>
        <v>30</v>
      </c>
      <c r="N77" s="20">
        <v>22</v>
      </c>
      <c r="O77" s="18">
        <v>38</v>
      </c>
      <c r="P77" s="18">
        <v>27</v>
      </c>
      <c r="Q77" s="19">
        <f t="shared" si="2"/>
        <v>362</v>
      </c>
      <c r="R77" s="11">
        <f t="shared" si="3"/>
        <v>1.4596774193548387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>
        <v>41</v>
      </c>
      <c r="N78" s="20">
        <v>60</v>
      </c>
      <c r="O78" s="18">
        <v>62</v>
      </c>
      <c r="P78" s="18">
        <v>46</v>
      </c>
      <c r="Q78" s="19">
        <f t="shared" si="2"/>
        <v>657</v>
      </c>
      <c r="R78" s="11">
        <f t="shared" si="3"/>
        <v>2.649193548387097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>
        <v>35</v>
      </c>
      <c r="N79" s="20">
        <v>35</v>
      </c>
      <c r="O79" s="18">
        <v>29</v>
      </c>
      <c r="P79" s="18">
        <v>42</v>
      </c>
      <c r="Q79" s="19">
        <f t="shared" si="2"/>
        <v>490</v>
      </c>
      <c r="R79" s="11">
        <f t="shared" si="3"/>
        <v>1.9758064516129032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>
        <v>47</v>
      </c>
      <c r="N80" s="20">
        <v>27</v>
      </c>
      <c r="O80" s="18">
        <v>22</v>
      </c>
      <c r="P80" s="18">
        <v>22</v>
      </c>
      <c r="Q80" s="19">
        <f t="shared" si="2"/>
        <v>285</v>
      </c>
      <c r="R80" s="11">
        <f t="shared" si="3"/>
        <v>1.1491935483870968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>
        <v>44</v>
      </c>
      <c r="N81" s="20">
        <v>57</v>
      </c>
      <c r="O81" s="18">
        <v>42</v>
      </c>
      <c r="P81" s="18">
        <v>28</v>
      </c>
      <c r="Q81" s="19">
        <f t="shared" si="2"/>
        <v>392</v>
      </c>
      <c r="R81" s="11">
        <f t="shared" si="3"/>
        <v>1.5806451612903225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>
        <v>34</v>
      </c>
      <c r="N82" s="20">
        <v>38</v>
      </c>
      <c r="O82" s="18">
        <v>54</v>
      </c>
      <c r="P82" s="18">
        <v>50</v>
      </c>
      <c r="Q82" s="19">
        <f t="shared" si="2"/>
        <v>316</v>
      </c>
      <c r="R82" s="11">
        <f t="shared" si="3"/>
        <v>1.2741935483870968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>
        <v>23</v>
      </c>
      <c r="N83" s="20">
        <v>21</v>
      </c>
      <c r="O83" s="18">
        <v>27</v>
      </c>
      <c r="P83" s="18">
        <v>32</v>
      </c>
      <c r="Q83" s="19">
        <f t="shared" si="2"/>
        <v>217</v>
      </c>
      <c r="R83" s="11">
        <f t="shared" si="3"/>
        <v>0.875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>
        <v>39</v>
      </c>
      <c r="N84" s="20">
        <v>26</v>
      </c>
      <c r="O84" s="18">
        <v>28</v>
      </c>
      <c r="P84" s="18">
        <v>20</v>
      </c>
      <c r="Q84" s="19">
        <f t="shared" si="2"/>
        <v>281</v>
      </c>
      <c r="R84" s="11">
        <f t="shared" si="3"/>
        <v>1.1330645161290323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>
        <v>39</v>
      </c>
      <c r="N85" s="20">
        <v>44</v>
      </c>
      <c r="O85" s="18">
        <v>19</v>
      </c>
      <c r="P85" s="18">
        <v>14</v>
      </c>
      <c r="Q85" s="19">
        <f t="shared" si="2"/>
        <v>261</v>
      </c>
      <c r="R85" s="11">
        <f t="shared" si="3"/>
        <v>1.0524193548387097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>
        <v>30</v>
      </c>
      <c r="N86" s="20">
        <v>37</v>
      </c>
      <c r="O86" s="18">
        <v>19</v>
      </c>
      <c r="P86" s="18">
        <v>19</v>
      </c>
      <c r="Q86" s="19">
        <f t="shared" si="2"/>
        <v>283</v>
      </c>
      <c r="R86" s="11">
        <f t="shared" si="3"/>
        <v>1.1411290322580645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>
        <v>56</v>
      </c>
      <c r="N87" s="20">
        <v>59</v>
      </c>
      <c r="O87" s="18">
        <v>59</v>
      </c>
      <c r="P87" s="18">
        <v>65</v>
      </c>
      <c r="Q87" s="19">
        <f t="shared" si="2"/>
        <v>624</v>
      </c>
      <c r="R87" s="11">
        <f t="shared" si="3"/>
        <v>2.5161290322580645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>
        <v>63</v>
      </c>
      <c r="N88" s="20">
        <v>77</v>
      </c>
      <c r="O88" s="18">
        <v>80</v>
      </c>
      <c r="P88" s="18">
        <v>86</v>
      </c>
      <c r="Q88" s="19">
        <f t="shared" si="2"/>
        <v>1039</v>
      </c>
      <c r="R88" s="11">
        <f t="shared" si="3"/>
        <v>4.189516129032258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>
        <v>30</v>
      </c>
      <c r="N89" s="20">
        <v>31</v>
      </c>
      <c r="O89" s="18">
        <v>51</v>
      </c>
      <c r="P89" s="18">
        <v>26</v>
      </c>
      <c r="Q89" s="19">
        <f t="shared" si="2"/>
        <v>336</v>
      </c>
      <c r="R89" s="11">
        <f t="shared" si="3"/>
        <v>1.3548387096774193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>
        <v>12</v>
      </c>
      <c r="N90" s="20">
        <v>8</v>
      </c>
      <c r="O90" s="18">
        <v>16</v>
      </c>
      <c r="P90" s="18">
        <v>12</v>
      </c>
      <c r="Q90" s="19">
        <f t="shared" si="2"/>
        <v>204</v>
      </c>
      <c r="R90" s="11">
        <f t="shared" si="3"/>
        <v>0.82258064516129037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>
        <v>44</v>
      </c>
      <c r="N91" s="20">
        <v>32</v>
      </c>
      <c r="O91" s="18">
        <v>47</v>
      </c>
      <c r="P91" s="18">
        <v>39</v>
      </c>
      <c r="Q91" s="19">
        <f t="shared" si="2"/>
        <v>424</v>
      </c>
      <c r="R91" s="11">
        <f t="shared" si="3"/>
        <v>1.7096774193548387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>
        <v>27</v>
      </c>
      <c r="N92" s="20">
        <v>35</v>
      </c>
      <c r="O92" s="18">
        <v>29</v>
      </c>
      <c r="P92" s="18">
        <v>26</v>
      </c>
      <c r="Q92" s="19">
        <f t="shared" si="2"/>
        <v>270</v>
      </c>
      <c r="R92" s="11">
        <f t="shared" si="3"/>
        <v>1.0887096774193548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>
        <v>51</v>
      </c>
      <c r="N93" s="20">
        <v>50</v>
      </c>
      <c r="O93" s="18">
        <v>36</v>
      </c>
      <c r="P93" s="18">
        <v>37</v>
      </c>
      <c r="Q93" s="19">
        <f t="shared" si="2"/>
        <v>490</v>
      </c>
      <c r="R93" s="11">
        <f t="shared" si="3"/>
        <v>1.9758064516129032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>
        <v>24</v>
      </c>
      <c r="N94" s="20">
        <v>24</v>
      </c>
      <c r="O94" s="18">
        <v>21</v>
      </c>
      <c r="P94" s="18">
        <v>22</v>
      </c>
      <c r="Q94" s="19">
        <f t="shared" si="2"/>
        <v>251</v>
      </c>
      <c r="R94" s="11">
        <f t="shared" si="3"/>
        <v>1.0120967741935485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>
        <v>36</v>
      </c>
      <c r="N95" s="20">
        <v>24</v>
      </c>
      <c r="O95" s="18">
        <v>18</v>
      </c>
      <c r="P95" s="18">
        <v>31</v>
      </c>
      <c r="Q95" s="19">
        <f t="shared" si="2"/>
        <v>290</v>
      </c>
      <c r="R95" s="11">
        <f t="shared" si="3"/>
        <v>1.1693548387096775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>
        <v>34</v>
      </c>
      <c r="N96" s="20">
        <v>32</v>
      </c>
      <c r="O96" s="18">
        <v>33</v>
      </c>
      <c r="P96" s="18">
        <v>31</v>
      </c>
      <c r="Q96" s="19">
        <f t="shared" si="2"/>
        <v>393</v>
      </c>
      <c r="R96" s="11">
        <f t="shared" si="3"/>
        <v>1.5846774193548387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>
        <v>30</v>
      </c>
      <c r="N97" s="20">
        <v>30</v>
      </c>
      <c r="O97" s="18">
        <v>29</v>
      </c>
      <c r="P97" s="18">
        <v>32</v>
      </c>
      <c r="Q97" s="19">
        <f t="shared" si="2"/>
        <v>305</v>
      </c>
      <c r="R97" s="11">
        <f t="shared" si="3"/>
        <v>1.2298387096774193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>
        <v>5</v>
      </c>
      <c r="N98" s="20">
        <v>16</v>
      </c>
      <c r="O98" s="18">
        <v>17</v>
      </c>
      <c r="P98" s="18">
        <v>12</v>
      </c>
      <c r="Q98" s="19">
        <f t="shared" si="2"/>
        <v>134</v>
      </c>
      <c r="R98" s="11">
        <f t="shared" si="3"/>
        <v>0.54032258064516125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>
        <v>21</v>
      </c>
      <c r="N99" s="20">
        <v>22</v>
      </c>
      <c r="O99" s="18">
        <v>14</v>
      </c>
      <c r="P99" s="18">
        <v>12</v>
      </c>
      <c r="Q99" s="19">
        <f t="shared" si="2"/>
        <v>203</v>
      </c>
      <c r="R99" s="11">
        <f t="shared" si="3"/>
        <v>0.81854838709677424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>
        <v>14</v>
      </c>
      <c r="N100" s="20">
        <v>11</v>
      </c>
      <c r="O100" s="18">
        <v>7</v>
      </c>
      <c r="P100" s="18">
        <v>13</v>
      </c>
      <c r="Q100" s="19">
        <f t="shared" si="2"/>
        <v>132</v>
      </c>
      <c r="R100" s="11">
        <f t="shared" si="3"/>
        <v>0.532258064516129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>
        <v>18</v>
      </c>
      <c r="N101" s="20">
        <v>19</v>
      </c>
      <c r="O101" s="18">
        <v>10</v>
      </c>
      <c r="P101" s="18">
        <v>7</v>
      </c>
      <c r="Q101" s="19">
        <f t="shared" si="2"/>
        <v>159</v>
      </c>
      <c r="R101" s="11">
        <f t="shared" si="3"/>
        <v>0.6411290322580645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>
        <v>18</v>
      </c>
      <c r="N102" s="20">
        <v>16</v>
      </c>
      <c r="O102" s="18">
        <v>27</v>
      </c>
      <c r="P102" s="18">
        <v>19</v>
      </c>
      <c r="Q102" s="19">
        <f t="shared" si="2"/>
        <v>194</v>
      </c>
      <c r="R102" s="11">
        <f t="shared" si="3"/>
        <v>0.782258064516129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>
        <v>18</v>
      </c>
      <c r="N103" s="20">
        <v>12</v>
      </c>
      <c r="O103" s="18">
        <v>8</v>
      </c>
      <c r="P103" s="18">
        <v>4</v>
      </c>
      <c r="Q103" s="19">
        <f t="shared" si="2"/>
        <v>117</v>
      </c>
      <c r="R103" s="11">
        <f t="shared" si="3"/>
        <v>0.47177419354838712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>
        <v>17</v>
      </c>
      <c r="N104" s="20">
        <v>16</v>
      </c>
      <c r="O104" s="18">
        <v>22</v>
      </c>
      <c r="P104" s="18">
        <v>20</v>
      </c>
      <c r="Q104" s="19">
        <f t="shared" si="2"/>
        <v>211</v>
      </c>
      <c r="R104" s="11">
        <f t="shared" si="3"/>
        <v>0.85080645161290325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>
        <v>16</v>
      </c>
      <c r="N105" s="20">
        <v>16</v>
      </c>
      <c r="O105" s="18">
        <v>17</v>
      </c>
      <c r="P105" s="18">
        <v>19</v>
      </c>
      <c r="Q105" s="19">
        <f t="shared" si="2"/>
        <v>204</v>
      </c>
      <c r="R105" s="11">
        <f t="shared" si="3"/>
        <v>0.82258064516129037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>
        <v>16</v>
      </c>
      <c r="N106" s="20">
        <v>12</v>
      </c>
      <c r="O106" s="18">
        <v>21</v>
      </c>
      <c r="P106" s="18">
        <v>9</v>
      </c>
      <c r="Q106" s="19">
        <f t="shared" si="2"/>
        <v>178</v>
      </c>
      <c r="R106" s="11">
        <f t="shared" si="3"/>
        <v>0.717741935483871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>
        <v>14</v>
      </c>
      <c r="N107" s="20">
        <v>16</v>
      </c>
      <c r="O107" s="18">
        <v>15</v>
      </c>
      <c r="P107" s="18">
        <v>15</v>
      </c>
      <c r="Q107" s="19">
        <f t="shared" si="2"/>
        <v>172</v>
      </c>
      <c r="R107" s="11">
        <f t="shared" si="3"/>
        <v>0.69354838709677424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>
        <v>16</v>
      </c>
      <c r="N108" s="20">
        <v>17</v>
      </c>
      <c r="O108" s="18">
        <v>18</v>
      </c>
      <c r="P108" s="18">
        <v>17</v>
      </c>
      <c r="Q108" s="19">
        <f t="shared" si="2"/>
        <v>198</v>
      </c>
      <c r="R108" s="11">
        <f t="shared" si="3"/>
        <v>0.79838709677419351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>
        <v>39</v>
      </c>
      <c r="N109" s="20">
        <v>40</v>
      </c>
      <c r="O109" s="18">
        <v>30</v>
      </c>
      <c r="P109" s="18">
        <v>35</v>
      </c>
      <c r="Q109" s="19">
        <f t="shared" si="2"/>
        <v>461</v>
      </c>
      <c r="R109" s="11">
        <f t="shared" si="3"/>
        <v>1.8588709677419355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>
        <v>12</v>
      </c>
      <c r="N110" s="20">
        <v>11</v>
      </c>
      <c r="O110" s="18">
        <v>14</v>
      </c>
      <c r="P110" s="18">
        <v>14</v>
      </c>
      <c r="Q110" s="19">
        <f t="shared" si="2"/>
        <v>123</v>
      </c>
      <c r="R110" s="11">
        <f t="shared" si="3"/>
        <v>0.49596774193548387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>
        <v>30</v>
      </c>
      <c r="N111" s="20">
        <v>32</v>
      </c>
      <c r="O111" s="18">
        <v>30</v>
      </c>
      <c r="P111" s="18">
        <v>30</v>
      </c>
      <c r="Q111" s="19">
        <f t="shared" si="2"/>
        <v>362</v>
      </c>
      <c r="R111" s="11">
        <f t="shared" si="3"/>
        <v>1.4596774193548387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>
        <v>0</v>
      </c>
      <c r="N112" s="20">
        <v>8</v>
      </c>
      <c r="O112" s="18">
        <v>2</v>
      </c>
      <c r="P112" s="18">
        <v>0</v>
      </c>
      <c r="Q112" s="19">
        <f t="shared" si="2"/>
        <v>91</v>
      </c>
      <c r="R112" s="11">
        <f t="shared" si="3"/>
        <v>0.36693548387096775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>
        <v>11</v>
      </c>
      <c r="N113" s="20">
        <v>5</v>
      </c>
      <c r="O113" s="18">
        <v>15</v>
      </c>
      <c r="P113" s="18">
        <v>8</v>
      </c>
      <c r="Q113" s="19">
        <f t="shared" si="2"/>
        <v>115</v>
      </c>
      <c r="R113" s="11">
        <f t="shared" si="3"/>
        <v>0.46370967741935482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>
        <v>27</v>
      </c>
      <c r="N114" s="20">
        <v>16</v>
      </c>
      <c r="O114" s="18">
        <v>17</v>
      </c>
      <c r="P114" s="18">
        <v>15</v>
      </c>
      <c r="Q114" s="19">
        <f t="shared" si="2"/>
        <v>220</v>
      </c>
      <c r="R114" s="11">
        <f t="shared" si="3"/>
        <v>0.88709677419354838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>
        <v>18</v>
      </c>
      <c r="N115" s="20">
        <v>13</v>
      </c>
      <c r="O115" s="18">
        <v>16</v>
      </c>
      <c r="P115" s="18">
        <v>19</v>
      </c>
      <c r="Q115" s="19">
        <f t="shared" si="2"/>
        <v>195</v>
      </c>
      <c r="R115" s="11">
        <f t="shared" si="3"/>
        <v>0.78629032258064513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>
        <v>25</v>
      </c>
      <c r="N116" s="20">
        <v>31</v>
      </c>
      <c r="O116" s="18">
        <v>43</v>
      </c>
      <c r="P116" s="18">
        <v>30</v>
      </c>
      <c r="Q116" s="19">
        <f t="shared" si="2"/>
        <v>317</v>
      </c>
      <c r="R116" s="11">
        <f t="shared" si="3"/>
        <v>1.278225806451613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>
        <v>35</v>
      </c>
      <c r="N117" s="20">
        <v>38</v>
      </c>
      <c r="O117" s="18">
        <v>30</v>
      </c>
      <c r="P117" s="18">
        <v>16</v>
      </c>
      <c r="Q117" s="19">
        <f t="shared" si="2"/>
        <v>408</v>
      </c>
      <c r="R117" s="11">
        <f t="shared" si="3"/>
        <v>1.6451612903225807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>
        <v>56</v>
      </c>
      <c r="N118" s="20">
        <v>50</v>
      </c>
      <c r="O118" s="18">
        <v>46</v>
      </c>
      <c r="P118" s="18">
        <v>30</v>
      </c>
      <c r="Q118" s="19">
        <f t="shared" si="2"/>
        <v>534</v>
      </c>
      <c r="R118" s="11">
        <f t="shared" si="3"/>
        <v>2.153225806451613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>
        <v>4</v>
      </c>
      <c r="N119" s="20">
        <v>1</v>
      </c>
      <c r="O119" s="18">
        <v>5</v>
      </c>
      <c r="P119" s="18">
        <v>4</v>
      </c>
      <c r="Q119" s="19">
        <f t="shared" si="2"/>
        <v>63</v>
      </c>
      <c r="R119" s="11">
        <f t="shared" si="3"/>
        <v>0.25403225806451613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>
        <v>4</v>
      </c>
      <c r="N120" s="20">
        <v>5</v>
      </c>
      <c r="O120" s="18">
        <v>11</v>
      </c>
      <c r="P120" s="18">
        <v>20</v>
      </c>
      <c r="Q120" s="19">
        <f t="shared" si="2"/>
        <v>225</v>
      </c>
      <c r="R120" s="11">
        <f t="shared" si="3"/>
        <v>0.907258064516129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>
        <v>11</v>
      </c>
      <c r="N121" s="20">
        <v>22</v>
      </c>
      <c r="O121" s="18">
        <v>7</v>
      </c>
      <c r="P121" s="18">
        <v>23</v>
      </c>
      <c r="Q121" s="19">
        <f t="shared" si="2"/>
        <v>137</v>
      </c>
      <c r="R121" s="11">
        <f t="shared" si="3"/>
        <v>0.55241935483870963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>
        <v>40</v>
      </c>
      <c r="N122" s="20">
        <v>26</v>
      </c>
      <c r="O122" s="18">
        <v>28</v>
      </c>
      <c r="P122" s="18">
        <v>30</v>
      </c>
      <c r="Q122" s="19">
        <f t="shared" si="2"/>
        <v>549</v>
      </c>
      <c r="R122" s="11">
        <f t="shared" si="3"/>
        <v>2.213709677419355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>
        <v>42</v>
      </c>
      <c r="N123" s="20">
        <v>29</v>
      </c>
      <c r="O123" s="18">
        <v>13</v>
      </c>
      <c r="P123" s="18">
        <v>41</v>
      </c>
      <c r="Q123" s="19">
        <f t="shared" si="2"/>
        <v>314</v>
      </c>
      <c r="R123" s="11">
        <f t="shared" si="3"/>
        <v>1.2661290322580645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>
        <v>24</v>
      </c>
      <c r="N124" s="20">
        <v>29</v>
      </c>
      <c r="O124" s="18">
        <v>21</v>
      </c>
      <c r="P124" s="18">
        <v>23</v>
      </c>
      <c r="Q124" s="19">
        <f t="shared" si="2"/>
        <v>326</v>
      </c>
      <c r="R124" s="11">
        <f t="shared" si="3"/>
        <v>1.314516129032258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>
        <v>27</v>
      </c>
      <c r="N125" s="20">
        <v>31</v>
      </c>
      <c r="O125" s="18">
        <v>33</v>
      </c>
      <c r="P125" s="18">
        <v>28</v>
      </c>
      <c r="Q125" s="19">
        <f t="shared" si="2"/>
        <v>339</v>
      </c>
      <c r="R125" s="11">
        <f t="shared" si="3"/>
        <v>1.3669354838709677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>
        <v>27</v>
      </c>
      <c r="N126" s="20">
        <v>26</v>
      </c>
      <c r="O126" s="18">
        <v>26</v>
      </c>
      <c r="P126" s="18">
        <v>38</v>
      </c>
      <c r="Q126" s="19">
        <f t="shared" si="2"/>
        <v>310</v>
      </c>
      <c r="R126" s="11">
        <f t="shared" si="3"/>
        <v>1.25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>
        <v>49</v>
      </c>
      <c r="N127" s="20">
        <v>28</v>
      </c>
      <c r="O127" s="18">
        <v>34</v>
      </c>
      <c r="P127" s="18">
        <v>38</v>
      </c>
      <c r="Q127" s="19">
        <f t="shared" si="2"/>
        <v>423</v>
      </c>
      <c r="R127" s="11">
        <f t="shared" si="3"/>
        <v>1.7056451612903225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>
        <v>75</v>
      </c>
      <c r="N128" s="20">
        <v>99</v>
      </c>
      <c r="O128" s="18">
        <v>102</v>
      </c>
      <c r="P128" s="18">
        <v>69</v>
      </c>
      <c r="Q128" s="19">
        <f t="shared" si="2"/>
        <v>1135</v>
      </c>
      <c r="R128" s="11">
        <f t="shared" si="3"/>
        <v>4.5766129032258061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>
        <v>26</v>
      </c>
      <c r="N129" s="20">
        <v>59</v>
      </c>
      <c r="O129" s="18">
        <v>55</v>
      </c>
      <c r="P129" s="18">
        <v>69</v>
      </c>
      <c r="Q129" s="19">
        <f t="shared" si="2"/>
        <v>489</v>
      </c>
      <c r="R129" s="11">
        <f t="shared" si="3"/>
        <v>1.971774193548387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>
        <v>26</v>
      </c>
      <c r="N130" s="20">
        <v>11</v>
      </c>
      <c r="O130" s="18">
        <v>32</v>
      </c>
      <c r="P130" s="18">
        <v>15</v>
      </c>
      <c r="Q130" s="19">
        <f t="shared" si="2"/>
        <v>219</v>
      </c>
      <c r="R130" s="11">
        <f t="shared" si="3"/>
        <v>0.88306451612903225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>
        <v>28</v>
      </c>
      <c r="N131" s="20">
        <v>26</v>
      </c>
      <c r="O131" s="18">
        <v>21</v>
      </c>
      <c r="P131" s="18">
        <v>41</v>
      </c>
      <c r="Q131" s="19">
        <f t="shared" si="2"/>
        <v>340</v>
      </c>
      <c r="R131" s="11">
        <f t="shared" si="3"/>
        <v>1.3709677419354838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>
        <v>34</v>
      </c>
      <c r="N132" s="20">
        <v>40</v>
      </c>
      <c r="O132" s="18">
        <v>42</v>
      </c>
      <c r="P132" s="18">
        <v>55</v>
      </c>
      <c r="Q132" s="19">
        <f t="shared" si="2"/>
        <v>458</v>
      </c>
      <c r="R132" s="11">
        <f t="shared" si="3"/>
        <v>1.846774193548387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>
        <v>29</v>
      </c>
      <c r="N133" s="20">
        <v>29</v>
      </c>
      <c r="O133" s="18">
        <v>29</v>
      </c>
      <c r="P133" s="18">
        <v>33</v>
      </c>
      <c r="Q133" s="19">
        <f t="shared" si="2"/>
        <v>346</v>
      </c>
      <c r="R133" s="11">
        <f t="shared" si="3"/>
        <v>1.3951612903225807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>
        <v>22</v>
      </c>
      <c r="N134" s="20">
        <v>7</v>
      </c>
      <c r="O134" s="18">
        <v>19</v>
      </c>
      <c r="P134" s="18">
        <v>15</v>
      </c>
      <c r="Q134" s="19">
        <f t="shared" si="2"/>
        <v>208</v>
      </c>
      <c r="R134" s="11">
        <f t="shared" si="3"/>
        <v>0.83870967741935487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>
        <v>49</v>
      </c>
      <c r="N135" s="20">
        <v>48</v>
      </c>
      <c r="O135" s="18">
        <v>41</v>
      </c>
      <c r="P135" s="18">
        <v>44</v>
      </c>
      <c r="Q135" s="19">
        <f t="shared" ref="Q135:Q198" si="4">SUM(E135:P135)</f>
        <v>494</v>
      </c>
      <c r="R135" s="11">
        <f t="shared" si="3"/>
        <v>1.9919354838709677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>
        <v>6</v>
      </c>
      <c r="N136" s="20">
        <v>2</v>
      </c>
      <c r="O136" s="18">
        <v>4</v>
      </c>
      <c r="P136" s="18">
        <v>9</v>
      </c>
      <c r="Q136" s="19">
        <f t="shared" si="4"/>
        <v>59</v>
      </c>
      <c r="R136" s="11">
        <f t="shared" ref="R136:R199" si="5">Q136/(248)</f>
        <v>0.23790322580645162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>
        <v>27</v>
      </c>
      <c r="N137" s="20">
        <v>18</v>
      </c>
      <c r="O137" s="18">
        <v>39</v>
      </c>
      <c r="P137" s="18">
        <v>30</v>
      </c>
      <c r="Q137" s="19">
        <f t="shared" si="4"/>
        <v>314</v>
      </c>
      <c r="R137" s="11">
        <f t="shared" si="5"/>
        <v>1.2661290322580645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>
        <v>9</v>
      </c>
      <c r="N138" s="20">
        <v>9</v>
      </c>
      <c r="O138" s="18">
        <v>13</v>
      </c>
      <c r="P138" s="18">
        <v>7</v>
      </c>
      <c r="Q138" s="19">
        <f t="shared" si="4"/>
        <v>85</v>
      </c>
      <c r="R138" s="11">
        <f t="shared" si="5"/>
        <v>0.34274193548387094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>
        <v>5</v>
      </c>
      <c r="N139" s="20">
        <v>7</v>
      </c>
      <c r="O139" s="18">
        <v>4</v>
      </c>
      <c r="P139" s="18">
        <v>13</v>
      </c>
      <c r="Q139" s="19">
        <f t="shared" si="4"/>
        <v>88</v>
      </c>
      <c r="R139" s="11">
        <f t="shared" si="5"/>
        <v>0.35483870967741937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>
        <v>17</v>
      </c>
      <c r="N140" s="20">
        <v>19</v>
      </c>
      <c r="O140" s="18">
        <v>29</v>
      </c>
      <c r="P140" s="18">
        <v>16</v>
      </c>
      <c r="Q140" s="19">
        <f t="shared" si="4"/>
        <v>212</v>
      </c>
      <c r="R140" s="11">
        <f t="shared" si="5"/>
        <v>0.85483870967741937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>
        <v>20</v>
      </c>
      <c r="N141" s="20">
        <v>29</v>
      </c>
      <c r="O141" s="18">
        <v>20</v>
      </c>
      <c r="P141" s="18">
        <v>23</v>
      </c>
      <c r="Q141" s="19">
        <f t="shared" si="4"/>
        <v>237</v>
      </c>
      <c r="R141" s="11">
        <f t="shared" si="5"/>
        <v>0.95564516129032262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>
        <v>16</v>
      </c>
      <c r="N142" s="20">
        <v>20</v>
      </c>
      <c r="O142" s="18">
        <v>11</v>
      </c>
      <c r="P142" s="18">
        <v>4</v>
      </c>
      <c r="Q142" s="19">
        <f t="shared" si="4"/>
        <v>119</v>
      </c>
      <c r="R142" s="11">
        <f t="shared" si="5"/>
        <v>0.47983870967741937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>
        <v>34</v>
      </c>
      <c r="N143" s="20">
        <v>27</v>
      </c>
      <c r="O143" s="18">
        <v>26</v>
      </c>
      <c r="P143" s="18">
        <v>29</v>
      </c>
      <c r="Q143" s="19">
        <f t="shared" si="4"/>
        <v>304</v>
      </c>
      <c r="R143" s="11">
        <f t="shared" si="5"/>
        <v>1.2258064516129032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>
        <v>10</v>
      </c>
      <c r="N144" s="20">
        <v>16</v>
      </c>
      <c r="O144" s="18">
        <v>6</v>
      </c>
      <c r="P144" s="18">
        <v>8</v>
      </c>
      <c r="Q144" s="19">
        <f t="shared" si="4"/>
        <v>97</v>
      </c>
      <c r="R144" s="11">
        <f t="shared" si="5"/>
        <v>0.3911290322580645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>
        <v>16</v>
      </c>
      <c r="N145" s="20">
        <v>23</v>
      </c>
      <c r="O145" s="18">
        <v>15</v>
      </c>
      <c r="P145" s="18">
        <v>14</v>
      </c>
      <c r="Q145" s="19">
        <f t="shared" si="4"/>
        <v>246</v>
      </c>
      <c r="R145" s="11">
        <f t="shared" si="5"/>
        <v>0.99193548387096775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>
        <v>46</v>
      </c>
      <c r="N146" s="20">
        <v>20</v>
      </c>
      <c r="O146" s="18">
        <v>31</v>
      </c>
      <c r="P146" s="18">
        <v>26</v>
      </c>
      <c r="Q146" s="19">
        <f t="shared" si="4"/>
        <v>383</v>
      </c>
      <c r="R146" s="11">
        <f t="shared" si="5"/>
        <v>1.5443548387096775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>
        <v>26</v>
      </c>
      <c r="N147" s="20">
        <v>23</v>
      </c>
      <c r="O147" s="18">
        <v>40</v>
      </c>
      <c r="P147" s="18">
        <v>43</v>
      </c>
      <c r="Q147" s="19">
        <f t="shared" si="4"/>
        <v>370</v>
      </c>
      <c r="R147" s="11">
        <f t="shared" si="5"/>
        <v>1.4919354838709677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>
        <v>19</v>
      </c>
      <c r="N148" s="20">
        <v>15</v>
      </c>
      <c r="O148" s="18">
        <v>14</v>
      </c>
      <c r="P148" s="18">
        <v>22</v>
      </c>
      <c r="Q148" s="19">
        <f t="shared" si="4"/>
        <v>211</v>
      </c>
      <c r="R148" s="11">
        <f t="shared" si="5"/>
        <v>0.85080645161290325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>
        <v>33</v>
      </c>
      <c r="N149" s="20">
        <v>3</v>
      </c>
      <c r="O149" s="18">
        <v>54</v>
      </c>
      <c r="P149" s="18">
        <v>45</v>
      </c>
      <c r="Q149" s="19">
        <f t="shared" si="4"/>
        <v>445</v>
      </c>
      <c r="R149" s="11">
        <f t="shared" si="5"/>
        <v>1.7943548387096775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>
        <v>19</v>
      </c>
      <c r="N150" s="20">
        <v>18</v>
      </c>
      <c r="O150" s="18">
        <v>21</v>
      </c>
      <c r="P150" s="18">
        <v>24</v>
      </c>
      <c r="Q150" s="19">
        <f t="shared" si="4"/>
        <v>249</v>
      </c>
      <c r="R150" s="11">
        <f t="shared" si="5"/>
        <v>1.0040322580645162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>
        <v>24</v>
      </c>
      <c r="N151" s="20">
        <v>22</v>
      </c>
      <c r="O151" s="18">
        <v>15</v>
      </c>
      <c r="P151" s="18">
        <v>24</v>
      </c>
      <c r="Q151" s="19">
        <f t="shared" si="4"/>
        <v>238</v>
      </c>
      <c r="R151" s="11">
        <f t="shared" si="5"/>
        <v>0.95967741935483875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>
        <v>25</v>
      </c>
      <c r="N152" s="20">
        <v>24</v>
      </c>
      <c r="O152" s="18">
        <v>22</v>
      </c>
      <c r="P152" s="18">
        <v>27</v>
      </c>
      <c r="Q152" s="19">
        <f t="shared" si="4"/>
        <v>356</v>
      </c>
      <c r="R152" s="11">
        <f t="shared" si="5"/>
        <v>1.435483870967742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>
        <v>42</v>
      </c>
      <c r="N153" s="20">
        <v>0</v>
      </c>
      <c r="O153" s="18">
        <v>33</v>
      </c>
      <c r="P153" s="18">
        <v>43</v>
      </c>
      <c r="Q153" s="19">
        <f t="shared" si="4"/>
        <v>431</v>
      </c>
      <c r="R153" s="11">
        <f t="shared" si="5"/>
        <v>1.7379032258064515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>
        <v>30</v>
      </c>
      <c r="N154" s="20">
        <v>55</v>
      </c>
      <c r="O154" s="18">
        <v>29</v>
      </c>
      <c r="P154" s="18">
        <v>25</v>
      </c>
      <c r="Q154" s="19">
        <f t="shared" si="4"/>
        <v>402</v>
      </c>
      <c r="R154" s="11">
        <f t="shared" si="5"/>
        <v>1.6209677419354838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>
        <v>52</v>
      </c>
      <c r="N155" s="20">
        <v>66</v>
      </c>
      <c r="O155" s="18">
        <v>62</v>
      </c>
      <c r="P155" s="18">
        <v>47</v>
      </c>
      <c r="Q155" s="19">
        <f t="shared" si="4"/>
        <v>600</v>
      </c>
      <c r="R155" s="11">
        <f t="shared" si="5"/>
        <v>2.4193548387096775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>
        <v>41</v>
      </c>
      <c r="N156" s="20">
        <v>28</v>
      </c>
      <c r="O156" s="18">
        <v>34</v>
      </c>
      <c r="P156" s="18">
        <v>32</v>
      </c>
      <c r="Q156" s="19">
        <f t="shared" si="4"/>
        <v>451</v>
      </c>
      <c r="R156" s="11">
        <f t="shared" si="5"/>
        <v>1.8185483870967742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>
        <v>30</v>
      </c>
      <c r="N157" s="20">
        <v>29</v>
      </c>
      <c r="O157" s="18">
        <v>31</v>
      </c>
      <c r="P157" s="18">
        <v>32</v>
      </c>
      <c r="Q157" s="19">
        <f t="shared" si="4"/>
        <v>310</v>
      </c>
      <c r="R157" s="11">
        <f t="shared" si="5"/>
        <v>1.25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>
        <v>57</v>
      </c>
      <c r="N158" s="20">
        <v>37</v>
      </c>
      <c r="O158" s="18">
        <v>46</v>
      </c>
      <c r="P158" s="18">
        <v>39</v>
      </c>
      <c r="Q158" s="19">
        <f t="shared" si="4"/>
        <v>497</v>
      </c>
      <c r="R158" s="11">
        <f t="shared" si="5"/>
        <v>2.004032258064516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>
        <v>40</v>
      </c>
      <c r="N159" s="20">
        <v>39</v>
      </c>
      <c r="O159" s="18">
        <v>32</v>
      </c>
      <c r="P159" s="18">
        <v>45</v>
      </c>
      <c r="Q159" s="19">
        <f t="shared" si="4"/>
        <v>506</v>
      </c>
      <c r="R159" s="11">
        <f t="shared" si="5"/>
        <v>2.0403225806451615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>
        <v>62</v>
      </c>
      <c r="N160" s="20">
        <v>44</v>
      </c>
      <c r="O160" s="18">
        <v>46</v>
      </c>
      <c r="P160" s="18">
        <v>60</v>
      </c>
      <c r="Q160" s="19">
        <f t="shared" si="4"/>
        <v>708</v>
      </c>
      <c r="R160" s="11">
        <f t="shared" si="5"/>
        <v>2.8548387096774195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>
        <v>28</v>
      </c>
      <c r="N161" s="20">
        <v>25</v>
      </c>
      <c r="O161" s="18">
        <v>22</v>
      </c>
      <c r="P161" s="18">
        <v>32</v>
      </c>
      <c r="Q161" s="19">
        <f t="shared" si="4"/>
        <v>289</v>
      </c>
      <c r="R161" s="11">
        <f t="shared" si="5"/>
        <v>1.1653225806451613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>
        <v>43</v>
      </c>
      <c r="N162" s="20">
        <v>46</v>
      </c>
      <c r="O162" s="18">
        <v>45</v>
      </c>
      <c r="P162" s="18">
        <v>54</v>
      </c>
      <c r="Q162" s="19">
        <f t="shared" si="4"/>
        <v>505</v>
      </c>
      <c r="R162" s="11">
        <f t="shared" si="5"/>
        <v>2.036290322580645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>
        <v>54</v>
      </c>
      <c r="N163" s="20">
        <v>63</v>
      </c>
      <c r="O163" s="18">
        <v>66</v>
      </c>
      <c r="P163" s="18">
        <v>74</v>
      </c>
      <c r="Q163" s="19">
        <f t="shared" si="4"/>
        <v>1011</v>
      </c>
      <c r="R163" s="11">
        <f t="shared" si="5"/>
        <v>4.0766129032258061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>
        <v>55</v>
      </c>
      <c r="N164" s="20">
        <v>70</v>
      </c>
      <c r="O164" s="18">
        <v>82</v>
      </c>
      <c r="P164" s="18">
        <v>47</v>
      </c>
      <c r="Q164" s="19">
        <f t="shared" si="4"/>
        <v>873</v>
      </c>
      <c r="R164" s="11">
        <f t="shared" si="5"/>
        <v>3.5201612903225805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>
        <v>100</v>
      </c>
      <c r="N165" s="20">
        <v>79</v>
      </c>
      <c r="O165" s="18">
        <v>76</v>
      </c>
      <c r="P165" s="18">
        <v>95</v>
      </c>
      <c r="Q165" s="19">
        <f t="shared" si="4"/>
        <v>1085</v>
      </c>
      <c r="R165" s="11">
        <f t="shared" si="5"/>
        <v>4.375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>
        <v>28</v>
      </c>
      <c r="N166" s="20">
        <v>37</v>
      </c>
      <c r="O166" s="18">
        <v>52</v>
      </c>
      <c r="P166" s="18">
        <v>44</v>
      </c>
      <c r="Q166" s="19">
        <f t="shared" si="4"/>
        <v>608</v>
      </c>
      <c r="R166" s="11">
        <f t="shared" si="5"/>
        <v>2.4516129032258065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>
        <v>32</v>
      </c>
      <c r="N167" s="20">
        <v>52</v>
      </c>
      <c r="O167" s="18">
        <v>39</v>
      </c>
      <c r="P167" s="18">
        <v>46</v>
      </c>
      <c r="Q167" s="19">
        <f t="shared" si="4"/>
        <v>550</v>
      </c>
      <c r="R167" s="11">
        <f t="shared" si="5"/>
        <v>2.217741935483871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>
        <v>18</v>
      </c>
      <c r="N168" s="20">
        <v>16</v>
      </c>
      <c r="O168" s="18">
        <v>9</v>
      </c>
      <c r="P168" s="18">
        <v>13</v>
      </c>
      <c r="Q168" s="19">
        <f t="shared" si="4"/>
        <v>180</v>
      </c>
      <c r="R168" s="11">
        <f t="shared" si="5"/>
        <v>0.72580645161290325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>
        <v>92</v>
      </c>
      <c r="N169" s="20">
        <v>94</v>
      </c>
      <c r="O169" s="18">
        <v>95</v>
      </c>
      <c r="P169" s="18">
        <v>99</v>
      </c>
      <c r="Q169" s="19">
        <f t="shared" si="4"/>
        <v>1149</v>
      </c>
      <c r="R169" s="11">
        <f t="shared" si="5"/>
        <v>4.633064516129032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>
        <v>40</v>
      </c>
      <c r="N170" s="20">
        <v>38</v>
      </c>
      <c r="O170" s="18">
        <v>36</v>
      </c>
      <c r="P170" s="18">
        <v>33</v>
      </c>
      <c r="Q170" s="19">
        <f t="shared" si="4"/>
        <v>424</v>
      </c>
      <c r="R170" s="11">
        <f t="shared" si="5"/>
        <v>1.7096774193548387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>
        <v>54</v>
      </c>
      <c r="N171" s="20">
        <v>39</v>
      </c>
      <c r="O171" s="18">
        <v>29</v>
      </c>
      <c r="P171" s="18">
        <v>19</v>
      </c>
      <c r="Q171" s="19">
        <f t="shared" si="4"/>
        <v>504</v>
      </c>
      <c r="R171" s="11">
        <f t="shared" si="5"/>
        <v>2.032258064516129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>
        <v>31</v>
      </c>
      <c r="N172" s="20">
        <v>28</v>
      </c>
      <c r="O172" s="18">
        <v>47</v>
      </c>
      <c r="P172" s="18">
        <v>55</v>
      </c>
      <c r="Q172" s="19">
        <f t="shared" si="4"/>
        <v>465</v>
      </c>
      <c r="R172" s="11">
        <f t="shared" si="5"/>
        <v>1.875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>
        <v>33</v>
      </c>
      <c r="N173" s="20">
        <v>22</v>
      </c>
      <c r="O173" s="18">
        <v>33</v>
      </c>
      <c r="P173" s="18">
        <v>46</v>
      </c>
      <c r="Q173" s="19">
        <f t="shared" si="4"/>
        <v>362</v>
      </c>
      <c r="R173" s="11">
        <f t="shared" si="5"/>
        <v>1.4596774193548387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>
        <v>81</v>
      </c>
      <c r="N174" s="20">
        <v>129</v>
      </c>
      <c r="O174" s="18">
        <v>113</v>
      </c>
      <c r="P174" s="18">
        <v>144</v>
      </c>
      <c r="Q174" s="19">
        <f t="shared" si="4"/>
        <v>1261</v>
      </c>
      <c r="R174" s="11">
        <f t="shared" si="5"/>
        <v>5.084677419354839</v>
      </c>
    </row>
    <row r="175" spans="1:18" s="10" customFormat="1" ht="18" customHeight="1" x14ac:dyDescent="0.2">
      <c r="A175" s="1">
        <v>169</v>
      </c>
      <c r="B175" s="21" t="s">
        <v>344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>
        <v>27</v>
      </c>
      <c r="N175" s="20">
        <v>22</v>
      </c>
      <c r="O175" s="18">
        <v>18</v>
      </c>
      <c r="P175" s="18">
        <v>25</v>
      </c>
      <c r="Q175" s="19">
        <f t="shared" si="4"/>
        <v>412</v>
      </c>
      <c r="R175" s="11">
        <f t="shared" si="5"/>
        <v>1.6612903225806452</v>
      </c>
    </row>
    <row r="176" spans="1:18" s="10" customFormat="1" ht="18" customHeight="1" x14ac:dyDescent="0.2">
      <c r="A176" s="1">
        <v>170</v>
      </c>
      <c r="B176" s="21" t="s">
        <v>344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>
        <v>9</v>
      </c>
      <c r="N176" s="20">
        <v>9</v>
      </c>
      <c r="O176" s="18">
        <v>9</v>
      </c>
      <c r="P176" s="18">
        <v>7</v>
      </c>
      <c r="Q176" s="19">
        <f t="shared" si="4"/>
        <v>101</v>
      </c>
      <c r="R176" s="11">
        <f t="shared" si="5"/>
        <v>0.40725806451612906</v>
      </c>
    </row>
    <row r="177" spans="1:18" s="10" customFormat="1" ht="18" customHeight="1" x14ac:dyDescent="0.2">
      <c r="A177" s="1">
        <v>171</v>
      </c>
      <c r="B177" s="21" t="s">
        <v>344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>
        <v>4</v>
      </c>
      <c r="N177" s="20">
        <v>10</v>
      </c>
      <c r="O177" s="18">
        <v>18</v>
      </c>
      <c r="P177" s="18">
        <v>9</v>
      </c>
      <c r="Q177" s="19">
        <f t="shared" si="4"/>
        <v>127</v>
      </c>
      <c r="R177" s="11">
        <f t="shared" si="5"/>
        <v>0.51209677419354838</v>
      </c>
    </row>
    <row r="178" spans="1:18" s="10" customFormat="1" ht="18" customHeight="1" x14ac:dyDescent="0.2">
      <c r="A178" s="1">
        <v>172</v>
      </c>
      <c r="B178" s="21" t="s">
        <v>344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>
        <v>56</v>
      </c>
      <c r="N178" s="20">
        <v>38</v>
      </c>
      <c r="O178" s="18">
        <v>33</v>
      </c>
      <c r="P178" s="18">
        <v>30</v>
      </c>
      <c r="Q178" s="19">
        <f t="shared" si="4"/>
        <v>599</v>
      </c>
      <c r="R178" s="11">
        <f t="shared" si="5"/>
        <v>2.4153225806451615</v>
      </c>
    </row>
    <row r="179" spans="1:18" s="10" customFormat="1" ht="18" customHeight="1" x14ac:dyDescent="0.2">
      <c r="A179" s="1">
        <v>173</v>
      </c>
      <c r="B179" s="21" t="s">
        <v>344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>
        <v>55</v>
      </c>
      <c r="N179" s="20">
        <v>60</v>
      </c>
      <c r="O179" s="18">
        <v>78</v>
      </c>
      <c r="P179" s="18">
        <v>63</v>
      </c>
      <c r="Q179" s="19">
        <f t="shared" si="4"/>
        <v>709</v>
      </c>
      <c r="R179" s="11">
        <f t="shared" si="5"/>
        <v>2.8588709677419355</v>
      </c>
    </row>
    <row r="180" spans="1:18" s="10" customFormat="1" ht="18" customHeight="1" x14ac:dyDescent="0.2">
      <c r="A180" s="1">
        <v>174</v>
      </c>
      <c r="B180" s="21" t="s">
        <v>344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>
        <v>16</v>
      </c>
      <c r="N180" s="20">
        <v>22</v>
      </c>
      <c r="O180" s="18">
        <v>17</v>
      </c>
      <c r="P180" s="18">
        <v>18</v>
      </c>
      <c r="Q180" s="19">
        <f t="shared" si="4"/>
        <v>268</v>
      </c>
      <c r="R180" s="11">
        <f t="shared" si="5"/>
        <v>1.0806451612903225</v>
      </c>
    </row>
    <row r="181" spans="1:18" s="10" customFormat="1" ht="18" customHeight="1" x14ac:dyDescent="0.2">
      <c r="A181" s="1">
        <v>175</v>
      </c>
      <c r="B181" s="21" t="s">
        <v>344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>
        <v>34</v>
      </c>
      <c r="N181" s="20">
        <v>34</v>
      </c>
      <c r="O181" s="18">
        <v>35</v>
      </c>
      <c r="P181" s="18">
        <v>37</v>
      </c>
      <c r="Q181" s="19">
        <f t="shared" si="4"/>
        <v>423</v>
      </c>
      <c r="R181" s="11">
        <f t="shared" si="5"/>
        <v>1.7056451612903225</v>
      </c>
    </row>
    <row r="182" spans="1:18" s="10" customFormat="1" ht="18" customHeight="1" x14ac:dyDescent="0.2">
      <c r="A182" s="1">
        <v>176</v>
      </c>
      <c r="B182" s="21" t="s">
        <v>344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>
        <v>15</v>
      </c>
      <c r="N182" s="20">
        <v>13</v>
      </c>
      <c r="O182" s="18">
        <v>18</v>
      </c>
      <c r="P182" s="18">
        <v>12</v>
      </c>
      <c r="Q182" s="19">
        <f t="shared" si="4"/>
        <v>144</v>
      </c>
      <c r="R182" s="11">
        <f t="shared" si="5"/>
        <v>0.58064516129032262</v>
      </c>
    </row>
    <row r="183" spans="1:18" s="10" customFormat="1" ht="18" customHeight="1" x14ac:dyDescent="0.2">
      <c r="A183" s="1">
        <v>177</v>
      </c>
      <c r="B183" s="21" t="s">
        <v>344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>
        <v>15</v>
      </c>
      <c r="N183" s="20">
        <v>9</v>
      </c>
      <c r="O183" s="18">
        <v>13</v>
      </c>
      <c r="P183" s="18">
        <v>9</v>
      </c>
      <c r="Q183" s="19">
        <f t="shared" si="4"/>
        <v>112</v>
      </c>
      <c r="R183" s="11">
        <f t="shared" si="5"/>
        <v>0.45161290322580644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>
        <v>24</v>
      </c>
      <c r="N184" s="20">
        <v>20</v>
      </c>
      <c r="O184" s="18">
        <v>9</v>
      </c>
      <c r="P184" s="18">
        <v>7</v>
      </c>
      <c r="Q184" s="19">
        <f t="shared" si="4"/>
        <v>203</v>
      </c>
      <c r="R184" s="11">
        <f t="shared" si="5"/>
        <v>0.81854838709677424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>
        <v>13</v>
      </c>
      <c r="N185" s="20">
        <v>23</v>
      </c>
      <c r="O185" s="18">
        <v>14</v>
      </c>
      <c r="P185" s="18">
        <v>15</v>
      </c>
      <c r="Q185" s="19">
        <f t="shared" si="4"/>
        <v>235</v>
      </c>
      <c r="R185" s="11">
        <f t="shared" si="5"/>
        <v>0.94758064516129037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>
        <v>21</v>
      </c>
      <c r="N186" s="20">
        <v>21</v>
      </c>
      <c r="O186" s="18">
        <v>13</v>
      </c>
      <c r="P186" s="18">
        <v>23</v>
      </c>
      <c r="Q186" s="19">
        <f t="shared" si="4"/>
        <v>243</v>
      </c>
      <c r="R186" s="11">
        <f t="shared" si="5"/>
        <v>0.97983870967741937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>
        <v>12</v>
      </c>
      <c r="N187" s="20">
        <v>14</v>
      </c>
      <c r="O187" s="18">
        <v>14</v>
      </c>
      <c r="P187" s="18">
        <v>14</v>
      </c>
      <c r="Q187" s="19">
        <f t="shared" si="4"/>
        <v>180</v>
      </c>
      <c r="R187" s="11">
        <f t="shared" si="5"/>
        <v>0.72580645161290325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>
        <v>14</v>
      </c>
      <c r="N188" s="20">
        <v>11</v>
      </c>
      <c r="O188" s="18">
        <v>11</v>
      </c>
      <c r="P188" s="18">
        <v>12</v>
      </c>
      <c r="Q188" s="19">
        <f t="shared" si="4"/>
        <v>154</v>
      </c>
      <c r="R188" s="11">
        <f t="shared" si="5"/>
        <v>0.62096774193548387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>
        <v>23</v>
      </c>
      <c r="N189" s="20">
        <v>23</v>
      </c>
      <c r="O189" s="18">
        <v>25</v>
      </c>
      <c r="P189" s="18">
        <v>35</v>
      </c>
      <c r="Q189" s="19">
        <f t="shared" si="4"/>
        <v>347</v>
      </c>
      <c r="R189" s="11">
        <f t="shared" si="5"/>
        <v>1.3991935483870968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>
        <v>19</v>
      </c>
      <c r="N190" s="20">
        <v>25</v>
      </c>
      <c r="O190" s="18">
        <v>24</v>
      </c>
      <c r="P190" s="18">
        <v>24</v>
      </c>
      <c r="Q190" s="19">
        <f t="shared" si="4"/>
        <v>261</v>
      </c>
      <c r="R190" s="11">
        <f t="shared" si="5"/>
        <v>1.0524193548387097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>
        <v>7</v>
      </c>
      <c r="N191" s="20">
        <v>2</v>
      </c>
      <c r="O191" s="18">
        <v>6</v>
      </c>
      <c r="P191" s="18">
        <v>7</v>
      </c>
      <c r="Q191" s="19">
        <f t="shared" si="4"/>
        <v>58</v>
      </c>
      <c r="R191" s="11">
        <f t="shared" si="5"/>
        <v>0.23387096774193547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>
        <v>17</v>
      </c>
      <c r="N192" s="20">
        <v>22</v>
      </c>
      <c r="O192" s="18">
        <v>17</v>
      </c>
      <c r="P192" s="18">
        <v>9</v>
      </c>
      <c r="Q192" s="19">
        <f t="shared" si="4"/>
        <v>204</v>
      </c>
      <c r="R192" s="11">
        <f t="shared" si="5"/>
        <v>0.82258064516129037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>
        <v>12</v>
      </c>
      <c r="N193" s="20">
        <v>13</v>
      </c>
      <c r="O193" s="18">
        <v>9</v>
      </c>
      <c r="P193" s="18">
        <v>14</v>
      </c>
      <c r="Q193" s="19">
        <f t="shared" si="4"/>
        <v>194</v>
      </c>
      <c r="R193" s="11">
        <f t="shared" si="5"/>
        <v>0.782258064516129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>
        <v>14</v>
      </c>
      <c r="N194" s="20">
        <v>20</v>
      </c>
      <c r="O194" s="18">
        <v>16</v>
      </c>
      <c r="P194" s="18">
        <v>9</v>
      </c>
      <c r="Q194" s="19">
        <f t="shared" si="4"/>
        <v>176</v>
      </c>
      <c r="R194" s="11">
        <f t="shared" si="5"/>
        <v>0.70967741935483875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>
        <v>18</v>
      </c>
      <c r="N195" s="20">
        <v>18</v>
      </c>
      <c r="O195" s="18">
        <v>17</v>
      </c>
      <c r="P195" s="18">
        <v>21</v>
      </c>
      <c r="Q195" s="19">
        <f t="shared" si="4"/>
        <v>187</v>
      </c>
      <c r="R195" s="11">
        <f t="shared" si="5"/>
        <v>0.75403225806451613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>
        <v>13</v>
      </c>
      <c r="N196" s="20">
        <v>13</v>
      </c>
      <c r="O196" s="18">
        <v>14</v>
      </c>
      <c r="P196" s="18">
        <v>7</v>
      </c>
      <c r="Q196" s="19">
        <f t="shared" si="4"/>
        <v>85</v>
      </c>
      <c r="R196" s="11">
        <f t="shared" si="5"/>
        <v>0.34274193548387094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>
        <v>46</v>
      </c>
      <c r="N197" s="20">
        <v>34</v>
      </c>
      <c r="O197" s="18">
        <v>29</v>
      </c>
      <c r="P197" s="18">
        <v>28</v>
      </c>
      <c r="Q197" s="19">
        <f t="shared" si="4"/>
        <v>386</v>
      </c>
      <c r="R197" s="11">
        <f t="shared" si="5"/>
        <v>1.5564516129032258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>
        <v>3</v>
      </c>
      <c r="N198" s="20">
        <v>10</v>
      </c>
      <c r="O198" s="18">
        <v>9</v>
      </c>
      <c r="P198" s="18">
        <v>5</v>
      </c>
      <c r="Q198" s="19">
        <f t="shared" si="4"/>
        <v>76</v>
      </c>
      <c r="R198" s="11">
        <f t="shared" si="5"/>
        <v>0.30645161290322581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>
        <v>21</v>
      </c>
      <c r="N199" s="20">
        <v>15</v>
      </c>
      <c r="O199" s="18">
        <v>21</v>
      </c>
      <c r="P199" s="18">
        <v>15</v>
      </c>
      <c r="Q199" s="19">
        <f t="shared" ref="Q199:Q262" si="6">SUM(E199:P199)</f>
        <v>209</v>
      </c>
      <c r="R199" s="11">
        <f t="shared" si="5"/>
        <v>0.842741935483871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>
        <v>23</v>
      </c>
      <c r="N200" s="20">
        <v>16</v>
      </c>
      <c r="O200" s="18">
        <v>23</v>
      </c>
      <c r="P200" s="18">
        <v>23</v>
      </c>
      <c r="Q200" s="19">
        <f t="shared" si="6"/>
        <v>243</v>
      </c>
      <c r="R200" s="11">
        <f t="shared" ref="R200:R246" si="7">Q200/(248)</f>
        <v>0.97983870967741937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>
        <v>10</v>
      </c>
      <c r="N201" s="20">
        <v>11</v>
      </c>
      <c r="O201" s="18">
        <v>13</v>
      </c>
      <c r="P201" s="18">
        <v>11</v>
      </c>
      <c r="Q201" s="19">
        <f t="shared" si="6"/>
        <v>125</v>
      </c>
      <c r="R201" s="11">
        <f t="shared" si="7"/>
        <v>0.50403225806451613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>
        <v>18</v>
      </c>
      <c r="N202" s="20">
        <v>17</v>
      </c>
      <c r="O202" s="18">
        <v>15</v>
      </c>
      <c r="P202" s="18">
        <v>15</v>
      </c>
      <c r="Q202" s="19">
        <f t="shared" si="6"/>
        <v>220</v>
      </c>
      <c r="R202" s="11">
        <f t="shared" si="7"/>
        <v>0.88709677419354838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>
        <v>21</v>
      </c>
      <c r="N203" s="20">
        <v>32</v>
      </c>
      <c r="O203" s="18">
        <v>25</v>
      </c>
      <c r="P203" s="18">
        <v>25</v>
      </c>
      <c r="Q203" s="19">
        <f t="shared" si="6"/>
        <v>286</v>
      </c>
      <c r="R203" s="11">
        <f t="shared" si="7"/>
        <v>1.153225806451613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>
        <v>17</v>
      </c>
      <c r="N204" s="20">
        <v>12</v>
      </c>
      <c r="O204" s="18">
        <v>18</v>
      </c>
      <c r="P204" s="18">
        <v>16</v>
      </c>
      <c r="Q204" s="19">
        <f t="shared" si="6"/>
        <v>211</v>
      </c>
      <c r="R204" s="11">
        <f t="shared" si="7"/>
        <v>0.85080645161290325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>
        <v>12</v>
      </c>
      <c r="N205" s="20">
        <v>14</v>
      </c>
      <c r="O205" s="18">
        <v>22</v>
      </c>
      <c r="P205" s="18">
        <v>12</v>
      </c>
      <c r="Q205" s="19">
        <f t="shared" si="6"/>
        <v>164</v>
      </c>
      <c r="R205" s="11">
        <f t="shared" si="7"/>
        <v>0.66129032258064513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>
        <v>18</v>
      </c>
      <c r="N206" s="20">
        <v>25</v>
      </c>
      <c r="O206" s="18">
        <v>29</v>
      </c>
      <c r="P206" s="18">
        <v>29</v>
      </c>
      <c r="Q206" s="19">
        <f t="shared" si="6"/>
        <v>290</v>
      </c>
      <c r="R206" s="11">
        <f t="shared" si="7"/>
        <v>1.1693548387096775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>
        <v>21</v>
      </c>
      <c r="N207" s="20">
        <v>34</v>
      </c>
      <c r="O207" s="18">
        <v>37</v>
      </c>
      <c r="P207" s="18">
        <v>25</v>
      </c>
      <c r="Q207" s="19">
        <f t="shared" si="6"/>
        <v>259</v>
      </c>
      <c r="R207" s="11">
        <f t="shared" si="7"/>
        <v>1.0443548387096775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>
        <v>51</v>
      </c>
      <c r="N208" s="20">
        <v>77</v>
      </c>
      <c r="O208" s="18">
        <v>39</v>
      </c>
      <c r="P208" s="18">
        <v>32</v>
      </c>
      <c r="Q208" s="19">
        <f t="shared" si="6"/>
        <v>664</v>
      </c>
      <c r="R208" s="11">
        <f t="shared" si="7"/>
        <v>2.6774193548387095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>
        <v>46</v>
      </c>
      <c r="N209" s="20">
        <v>52</v>
      </c>
      <c r="O209" s="18">
        <v>21</v>
      </c>
      <c r="P209" s="18">
        <v>32</v>
      </c>
      <c r="Q209" s="19">
        <f t="shared" si="6"/>
        <v>509</v>
      </c>
      <c r="R209" s="11">
        <f t="shared" si="7"/>
        <v>2.0524193548387095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>
        <v>19</v>
      </c>
      <c r="N210" s="20">
        <v>30</v>
      </c>
      <c r="O210" s="18">
        <v>14</v>
      </c>
      <c r="P210" s="18">
        <v>32</v>
      </c>
      <c r="Q210" s="19">
        <f t="shared" si="6"/>
        <v>331</v>
      </c>
      <c r="R210" s="11">
        <f t="shared" si="7"/>
        <v>1.3346774193548387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>
        <v>23</v>
      </c>
      <c r="N211" s="20">
        <v>33</v>
      </c>
      <c r="O211" s="18">
        <v>31</v>
      </c>
      <c r="P211" s="18">
        <v>25</v>
      </c>
      <c r="Q211" s="19">
        <f t="shared" si="6"/>
        <v>385</v>
      </c>
      <c r="R211" s="11">
        <f t="shared" si="7"/>
        <v>1.5524193548387097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>
        <v>8</v>
      </c>
      <c r="N212" s="20">
        <v>11</v>
      </c>
      <c r="O212" s="18">
        <v>22</v>
      </c>
      <c r="P212" s="18">
        <v>22</v>
      </c>
      <c r="Q212" s="19">
        <f t="shared" si="6"/>
        <v>310</v>
      </c>
      <c r="R212" s="11">
        <f t="shared" si="7"/>
        <v>1.25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>
        <v>18</v>
      </c>
      <c r="N213" s="20">
        <v>16</v>
      </c>
      <c r="O213" s="18">
        <v>12</v>
      </c>
      <c r="P213" s="18">
        <v>13</v>
      </c>
      <c r="Q213" s="19">
        <f t="shared" si="6"/>
        <v>185</v>
      </c>
      <c r="R213" s="11">
        <f t="shared" si="7"/>
        <v>0.74596774193548387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>
        <v>34</v>
      </c>
      <c r="N214" s="20">
        <v>17</v>
      </c>
      <c r="O214" s="18">
        <v>13</v>
      </c>
      <c r="P214" s="18">
        <v>19</v>
      </c>
      <c r="Q214" s="19">
        <f t="shared" si="6"/>
        <v>231</v>
      </c>
      <c r="R214" s="11">
        <f t="shared" si="7"/>
        <v>0.93145161290322576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>
        <v>10</v>
      </c>
      <c r="N215" s="20">
        <v>8</v>
      </c>
      <c r="O215" s="18">
        <v>16</v>
      </c>
      <c r="P215" s="18">
        <v>16</v>
      </c>
      <c r="Q215" s="19">
        <f t="shared" si="6"/>
        <v>198</v>
      </c>
      <c r="R215" s="11">
        <f t="shared" si="7"/>
        <v>0.79838709677419351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>
        <v>12</v>
      </c>
      <c r="N216" s="20">
        <v>21</v>
      </c>
      <c r="O216" s="18">
        <v>18</v>
      </c>
      <c r="P216" s="18">
        <v>5</v>
      </c>
      <c r="Q216" s="19">
        <f t="shared" si="6"/>
        <v>198</v>
      </c>
      <c r="R216" s="11">
        <f t="shared" si="7"/>
        <v>0.79838709677419351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>
        <v>17</v>
      </c>
      <c r="N217" s="20">
        <v>22</v>
      </c>
      <c r="O217" s="18">
        <v>18</v>
      </c>
      <c r="P217" s="18">
        <v>16</v>
      </c>
      <c r="Q217" s="19">
        <f t="shared" si="6"/>
        <v>260</v>
      </c>
      <c r="R217" s="11">
        <f t="shared" si="7"/>
        <v>1.0483870967741935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>
        <v>20</v>
      </c>
      <c r="N218" s="20">
        <v>15</v>
      </c>
      <c r="O218" s="18">
        <v>26</v>
      </c>
      <c r="P218" s="18">
        <v>23</v>
      </c>
      <c r="Q218" s="19">
        <f t="shared" si="6"/>
        <v>267</v>
      </c>
      <c r="R218" s="11">
        <f t="shared" si="7"/>
        <v>1.0766129032258065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>
        <v>12</v>
      </c>
      <c r="N219" s="20">
        <v>12</v>
      </c>
      <c r="O219" s="18">
        <v>8</v>
      </c>
      <c r="P219" s="18">
        <v>11</v>
      </c>
      <c r="Q219" s="19">
        <f t="shared" si="6"/>
        <v>143</v>
      </c>
      <c r="R219" s="11">
        <f t="shared" si="7"/>
        <v>0.57661290322580649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>
        <v>12</v>
      </c>
      <c r="N220" s="20">
        <v>4</v>
      </c>
      <c r="O220" s="18">
        <v>10</v>
      </c>
      <c r="P220" s="18">
        <v>8</v>
      </c>
      <c r="Q220" s="19">
        <f t="shared" si="6"/>
        <v>96</v>
      </c>
      <c r="R220" s="11">
        <f t="shared" si="7"/>
        <v>0.38709677419354838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>
        <v>34</v>
      </c>
      <c r="N221" s="20">
        <v>44</v>
      </c>
      <c r="O221" s="18">
        <v>46</v>
      </c>
      <c r="P221" s="18">
        <v>32</v>
      </c>
      <c r="Q221" s="19">
        <f t="shared" si="6"/>
        <v>567</v>
      </c>
      <c r="R221" s="11">
        <f t="shared" si="7"/>
        <v>2.286290322580645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>
        <v>13</v>
      </c>
      <c r="N222" s="20">
        <v>14</v>
      </c>
      <c r="O222" s="18">
        <v>7</v>
      </c>
      <c r="P222" s="18">
        <v>14</v>
      </c>
      <c r="Q222" s="19">
        <f t="shared" si="6"/>
        <v>166</v>
      </c>
      <c r="R222" s="11">
        <f t="shared" si="7"/>
        <v>0.66935483870967738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>
        <v>17</v>
      </c>
      <c r="N223" s="20">
        <v>24</v>
      </c>
      <c r="O223" s="18">
        <v>23</v>
      </c>
      <c r="P223" s="18">
        <v>29</v>
      </c>
      <c r="Q223" s="19">
        <f t="shared" si="6"/>
        <v>284</v>
      </c>
      <c r="R223" s="11">
        <f t="shared" si="7"/>
        <v>1.1451612903225807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>
        <v>15</v>
      </c>
      <c r="N224" s="20">
        <v>12</v>
      </c>
      <c r="O224" s="18">
        <v>16</v>
      </c>
      <c r="P224" s="18">
        <v>15</v>
      </c>
      <c r="Q224" s="19">
        <f t="shared" si="6"/>
        <v>182</v>
      </c>
      <c r="R224" s="11">
        <f t="shared" si="7"/>
        <v>0.7338709677419355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>
        <v>11</v>
      </c>
      <c r="N225" s="20">
        <v>10</v>
      </c>
      <c r="O225" s="18">
        <v>13</v>
      </c>
      <c r="P225" s="18">
        <v>15</v>
      </c>
      <c r="Q225" s="19">
        <f t="shared" si="6"/>
        <v>159</v>
      </c>
      <c r="R225" s="11">
        <f t="shared" si="7"/>
        <v>0.6411290322580645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>
        <v>29</v>
      </c>
      <c r="N226" s="20">
        <v>27</v>
      </c>
      <c r="O226" s="18">
        <v>26</v>
      </c>
      <c r="P226" s="18">
        <v>28</v>
      </c>
      <c r="Q226" s="19">
        <f t="shared" si="6"/>
        <v>308</v>
      </c>
      <c r="R226" s="11">
        <f t="shared" si="7"/>
        <v>1.2419354838709677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>
        <v>23</v>
      </c>
      <c r="N227" s="20">
        <v>34</v>
      </c>
      <c r="O227" s="18">
        <v>17</v>
      </c>
      <c r="P227" s="18">
        <v>19</v>
      </c>
      <c r="Q227" s="19">
        <f t="shared" si="6"/>
        <v>296</v>
      </c>
      <c r="R227" s="11">
        <f t="shared" si="7"/>
        <v>1.1935483870967742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>
        <v>26</v>
      </c>
      <c r="N228" s="20">
        <v>16</v>
      </c>
      <c r="O228" s="18">
        <v>14</v>
      </c>
      <c r="P228" s="18">
        <v>22</v>
      </c>
      <c r="Q228" s="19">
        <f t="shared" si="6"/>
        <v>268</v>
      </c>
      <c r="R228" s="11">
        <f t="shared" si="7"/>
        <v>1.0806451612903225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>
        <v>25</v>
      </c>
      <c r="N229" s="20">
        <v>43</v>
      </c>
      <c r="O229" s="18">
        <v>32</v>
      </c>
      <c r="P229" s="18">
        <v>34</v>
      </c>
      <c r="Q229" s="19">
        <f t="shared" si="6"/>
        <v>390</v>
      </c>
      <c r="R229" s="11">
        <f t="shared" si="7"/>
        <v>1.5725806451612903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>
        <v>26</v>
      </c>
      <c r="N230" s="20">
        <v>17</v>
      </c>
      <c r="O230" s="18">
        <v>31</v>
      </c>
      <c r="P230" s="18">
        <v>17</v>
      </c>
      <c r="Q230" s="19">
        <f t="shared" si="6"/>
        <v>251</v>
      </c>
      <c r="R230" s="11">
        <f t="shared" si="7"/>
        <v>1.0120967741935485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>
        <v>46</v>
      </c>
      <c r="N231" s="20">
        <v>32</v>
      </c>
      <c r="O231" s="18">
        <v>31</v>
      </c>
      <c r="P231" s="18">
        <v>38</v>
      </c>
      <c r="Q231" s="19">
        <f t="shared" si="6"/>
        <v>408</v>
      </c>
      <c r="R231" s="11">
        <f t="shared" si="7"/>
        <v>1.6451612903225807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>
        <v>21</v>
      </c>
      <c r="N232" s="20">
        <v>30</v>
      </c>
      <c r="O232" s="18">
        <v>31</v>
      </c>
      <c r="P232" s="18">
        <v>8</v>
      </c>
      <c r="Q232" s="19">
        <f t="shared" si="6"/>
        <v>233</v>
      </c>
      <c r="R232" s="11">
        <f t="shared" si="7"/>
        <v>0.93951612903225812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>
        <v>30</v>
      </c>
      <c r="N233" s="20">
        <v>21</v>
      </c>
      <c r="O233" s="18">
        <v>15</v>
      </c>
      <c r="P233" s="18">
        <v>15</v>
      </c>
      <c r="Q233" s="19">
        <f t="shared" si="6"/>
        <v>219</v>
      </c>
      <c r="R233" s="11">
        <f t="shared" si="7"/>
        <v>0.88306451612903225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>
        <v>39</v>
      </c>
      <c r="N234" s="20">
        <v>23</v>
      </c>
      <c r="O234" s="18">
        <v>18</v>
      </c>
      <c r="P234" s="18">
        <v>22</v>
      </c>
      <c r="Q234" s="19">
        <f t="shared" si="6"/>
        <v>296</v>
      </c>
      <c r="R234" s="11">
        <f t="shared" si="7"/>
        <v>1.1935483870967742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>
        <v>28</v>
      </c>
      <c r="N235" s="20">
        <v>31</v>
      </c>
      <c r="O235" s="18">
        <v>30</v>
      </c>
      <c r="P235" s="18">
        <v>53</v>
      </c>
      <c r="Q235" s="19">
        <f t="shared" si="6"/>
        <v>325</v>
      </c>
      <c r="R235" s="11">
        <f t="shared" si="7"/>
        <v>1.310483870967742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>
        <v>6</v>
      </c>
      <c r="N236" s="20">
        <v>7</v>
      </c>
      <c r="O236" s="18">
        <v>7</v>
      </c>
      <c r="P236" s="18">
        <v>6</v>
      </c>
      <c r="Q236" s="19">
        <f t="shared" si="6"/>
        <v>58</v>
      </c>
      <c r="R236" s="11">
        <f t="shared" si="7"/>
        <v>0.23387096774193547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>
        <v>9</v>
      </c>
      <c r="N237" s="20">
        <v>10</v>
      </c>
      <c r="O237" s="18">
        <v>10</v>
      </c>
      <c r="P237" s="18">
        <v>5</v>
      </c>
      <c r="Q237" s="19">
        <f t="shared" si="6"/>
        <v>101</v>
      </c>
      <c r="R237" s="11">
        <f t="shared" si="7"/>
        <v>0.40725806451612906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>
        <v>39</v>
      </c>
      <c r="N238" s="20">
        <v>45</v>
      </c>
      <c r="O238" s="18">
        <v>40</v>
      </c>
      <c r="P238" s="18">
        <v>45</v>
      </c>
      <c r="Q238" s="19">
        <f t="shared" si="6"/>
        <v>444</v>
      </c>
      <c r="R238" s="11">
        <f t="shared" si="7"/>
        <v>1.7903225806451613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>
        <v>5</v>
      </c>
      <c r="N239" s="20">
        <v>5</v>
      </c>
      <c r="O239" s="18">
        <v>6</v>
      </c>
      <c r="P239" s="18">
        <v>7</v>
      </c>
      <c r="Q239" s="19">
        <f t="shared" si="6"/>
        <v>73</v>
      </c>
      <c r="R239" s="11">
        <f t="shared" si="7"/>
        <v>0.29435483870967744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>
        <v>11</v>
      </c>
      <c r="N240" s="20">
        <v>10</v>
      </c>
      <c r="O240" s="18">
        <v>16</v>
      </c>
      <c r="P240" s="18">
        <v>16</v>
      </c>
      <c r="Q240" s="19">
        <f t="shared" si="6"/>
        <v>175</v>
      </c>
      <c r="R240" s="11">
        <f t="shared" si="7"/>
        <v>0.70564516129032262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>
        <v>27</v>
      </c>
      <c r="N241" s="20">
        <v>23</v>
      </c>
      <c r="O241" s="18">
        <v>31</v>
      </c>
      <c r="P241" s="18">
        <v>29</v>
      </c>
      <c r="Q241" s="19">
        <f t="shared" si="6"/>
        <v>388</v>
      </c>
      <c r="R241" s="11">
        <f t="shared" si="7"/>
        <v>1.564516129032258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>
        <v>34</v>
      </c>
      <c r="N242" s="20">
        <v>35</v>
      </c>
      <c r="O242" s="18">
        <v>41</v>
      </c>
      <c r="P242" s="18">
        <v>40</v>
      </c>
      <c r="Q242" s="19">
        <f t="shared" si="6"/>
        <v>498</v>
      </c>
      <c r="R242" s="11">
        <f t="shared" si="7"/>
        <v>2.0080645161290325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>
        <v>24</v>
      </c>
      <c r="N243" s="20">
        <v>22</v>
      </c>
      <c r="O243" s="18">
        <v>12</v>
      </c>
      <c r="P243" s="18">
        <v>21</v>
      </c>
      <c r="Q243" s="19">
        <f t="shared" si="6"/>
        <v>256</v>
      </c>
      <c r="R243" s="11">
        <f t="shared" si="7"/>
        <v>1.032258064516129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>
        <v>30</v>
      </c>
      <c r="N244" s="20">
        <v>50</v>
      </c>
      <c r="O244" s="18">
        <v>51</v>
      </c>
      <c r="P244" s="18">
        <v>32</v>
      </c>
      <c r="Q244" s="19">
        <f t="shared" si="6"/>
        <v>468</v>
      </c>
      <c r="R244" s="11">
        <f t="shared" si="7"/>
        <v>1.8870967741935485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>
        <v>13</v>
      </c>
      <c r="N245" s="20">
        <v>11</v>
      </c>
      <c r="O245" s="18">
        <v>12</v>
      </c>
      <c r="P245" s="18">
        <v>6</v>
      </c>
      <c r="Q245" s="19">
        <f t="shared" si="6"/>
        <v>177</v>
      </c>
      <c r="R245" s="11">
        <f t="shared" si="7"/>
        <v>0.71370967741935487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>
        <v>0</v>
      </c>
      <c r="N246" s="20">
        <v>0</v>
      </c>
      <c r="O246" s="18">
        <v>4</v>
      </c>
      <c r="P246" s="18">
        <v>3</v>
      </c>
      <c r="Q246" s="19">
        <f t="shared" si="6"/>
        <v>35</v>
      </c>
      <c r="R246" s="11">
        <f t="shared" si="7"/>
        <v>0.14112903225806453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>
        <v>243</v>
      </c>
      <c r="N247" s="20">
        <v>278</v>
      </c>
      <c r="O247" s="18">
        <v>245</v>
      </c>
      <c r="P247" s="18">
        <v>232</v>
      </c>
      <c r="Q247" s="19">
        <f t="shared" si="6"/>
        <v>3600</v>
      </c>
      <c r="R247" s="11">
        <f>Q247/(365)</f>
        <v>9.8630136986301373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>
        <v>47</v>
      </c>
      <c r="N248" s="20">
        <v>80</v>
      </c>
      <c r="O248" s="18">
        <v>84</v>
      </c>
      <c r="P248" s="18">
        <v>94</v>
      </c>
      <c r="Q248" s="19">
        <f t="shared" si="6"/>
        <v>749</v>
      </c>
      <c r="R248" s="11">
        <f t="shared" ref="R248:R301" si="8">Q248/(365)</f>
        <v>2.0520547945205481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>
        <v>84</v>
      </c>
      <c r="N249" s="20">
        <v>90</v>
      </c>
      <c r="O249" s="18">
        <v>63</v>
      </c>
      <c r="P249" s="18">
        <v>53</v>
      </c>
      <c r="Q249" s="19">
        <f t="shared" si="6"/>
        <v>1091</v>
      </c>
      <c r="R249" s="11">
        <f t="shared" si="8"/>
        <v>2.989041095890411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>
        <v>202</v>
      </c>
      <c r="N250" s="20">
        <v>157</v>
      </c>
      <c r="O250" s="18">
        <v>139</v>
      </c>
      <c r="P250" s="18">
        <v>130</v>
      </c>
      <c r="Q250" s="19">
        <f t="shared" si="6"/>
        <v>1863</v>
      </c>
      <c r="R250" s="11">
        <f t="shared" si="8"/>
        <v>5.1041095890410961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>
        <v>232</v>
      </c>
      <c r="N251" s="20">
        <v>202</v>
      </c>
      <c r="O251" s="18">
        <v>146</v>
      </c>
      <c r="P251" s="18">
        <v>165</v>
      </c>
      <c r="Q251" s="19">
        <f t="shared" si="6"/>
        <v>2282</v>
      </c>
      <c r="R251" s="11">
        <f t="shared" si="8"/>
        <v>6.2520547945205482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>
        <v>82</v>
      </c>
      <c r="N252" s="20">
        <v>99</v>
      </c>
      <c r="O252" s="18">
        <v>70</v>
      </c>
      <c r="P252" s="18">
        <v>82</v>
      </c>
      <c r="Q252" s="19">
        <f t="shared" si="6"/>
        <v>815</v>
      </c>
      <c r="R252" s="11">
        <f t="shared" si="8"/>
        <v>2.2328767123287672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>
        <v>56</v>
      </c>
      <c r="N253" s="20">
        <v>84</v>
      </c>
      <c r="O253" s="18">
        <v>76</v>
      </c>
      <c r="P253" s="18">
        <v>74</v>
      </c>
      <c r="Q253" s="19">
        <f t="shared" si="6"/>
        <v>616</v>
      </c>
      <c r="R253" s="11">
        <f t="shared" si="8"/>
        <v>1.6876712328767123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>
        <v>171</v>
      </c>
      <c r="N254" s="20">
        <v>192</v>
      </c>
      <c r="O254" s="18">
        <v>216</v>
      </c>
      <c r="P254" s="18">
        <v>175</v>
      </c>
      <c r="Q254" s="19">
        <f t="shared" si="6"/>
        <v>2566</v>
      </c>
      <c r="R254" s="11">
        <f t="shared" si="8"/>
        <v>7.0301369863013701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>
        <v>181</v>
      </c>
      <c r="N255" s="20">
        <v>160</v>
      </c>
      <c r="O255" s="18">
        <v>181</v>
      </c>
      <c r="P255" s="18">
        <v>200</v>
      </c>
      <c r="Q255" s="19">
        <f t="shared" si="6"/>
        <v>2157</v>
      </c>
      <c r="R255" s="11">
        <f t="shared" si="8"/>
        <v>5.9095890410958907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>
        <v>62</v>
      </c>
      <c r="N256" s="20">
        <v>37</v>
      </c>
      <c r="O256" s="18">
        <v>58</v>
      </c>
      <c r="P256" s="18">
        <v>47</v>
      </c>
      <c r="Q256" s="19">
        <f t="shared" si="6"/>
        <v>507</v>
      </c>
      <c r="R256" s="11">
        <f t="shared" si="8"/>
        <v>1.3890410958904109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>
        <v>52</v>
      </c>
      <c r="N257" s="20">
        <v>66</v>
      </c>
      <c r="O257" s="18">
        <v>67</v>
      </c>
      <c r="P257" s="18">
        <v>59</v>
      </c>
      <c r="Q257" s="19">
        <f t="shared" si="6"/>
        <v>662</v>
      </c>
      <c r="R257" s="11">
        <f t="shared" si="8"/>
        <v>1.8136986301369864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>
        <v>13</v>
      </c>
      <c r="N258" s="20">
        <v>3</v>
      </c>
      <c r="O258" s="18">
        <v>7</v>
      </c>
      <c r="P258" s="18">
        <v>10</v>
      </c>
      <c r="Q258" s="19">
        <f t="shared" si="6"/>
        <v>125</v>
      </c>
      <c r="R258" s="11">
        <f t="shared" si="8"/>
        <v>0.34246575342465752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>
        <v>97</v>
      </c>
      <c r="N259" s="20">
        <v>118</v>
      </c>
      <c r="O259" s="18">
        <v>108</v>
      </c>
      <c r="P259" s="18">
        <v>65</v>
      </c>
      <c r="Q259" s="19">
        <f t="shared" si="6"/>
        <v>1094</v>
      </c>
      <c r="R259" s="11">
        <f t="shared" si="8"/>
        <v>2.9972602739726026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>
        <v>41</v>
      </c>
      <c r="N260" s="20">
        <v>24</v>
      </c>
      <c r="O260" s="18">
        <v>31</v>
      </c>
      <c r="P260" s="18">
        <v>46</v>
      </c>
      <c r="Q260" s="19">
        <f t="shared" si="6"/>
        <v>518</v>
      </c>
      <c r="R260" s="11">
        <f t="shared" si="8"/>
        <v>1.4191780821917808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>
        <v>31</v>
      </c>
      <c r="N261" s="20">
        <v>41</v>
      </c>
      <c r="O261" s="18">
        <v>39</v>
      </c>
      <c r="P261" s="18">
        <v>42</v>
      </c>
      <c r="Q261" s="19">
        <f t="shared" si="6"/>
        <v>596</v>
      </c>
      <c r="R261" s="11">
        <f t="shared" si="8"/>
        <v>1.6328767123287671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>
        <v>72</v>
      </c>
      <c r="N262" s="20">
        <v>77</v>
      </c>
      <c r="O262" s="18">
        <v>65</v>
      </c>
      <c r="P262" s="18">
        <v>69</v>
      </c>
      <c r="Q262" s="19">
        <f t="shared" si="6"/>
        <v>803</v>
      </c>
      <c r="R262" s="11">
        <f t="shared" si="8"/>
        <v>2.2000000000000002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>
        <v>31</v>
      </c>
      <c r="N263" s="20">
        <v>41</v>
      </c>
      <c r="O263" s="18">
        <v>29</v>
      </c>
      <c r="P263" s="18">
        <v>40</v>
      </c>
      <c r="Q263" s="19">
        <f t="shared" ref="Q263:Q301" si="9">SUM(E263:P263)</f>
        <v>463</v>
      </c>
      <c r="R263" s="11">
        <f t="shared" si="8"/>
        <v>1.2684931506849315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>
        <v>81</v>
      </c>
      <c r="N264" s="20">
        <v>54</v>
      </c>
      <c r="O264" s="18">
        <v>62</v>
      </c>
      <c r="P264" s="18">
        <v>45</v>
      </c>
      <c r="Q264" s="19">
        <f t="shared" si="9"/>
        <v>783</v>
      </c>
      <c r="R264" s="11">
        <f t="shared" si="8"/>
        <v>2.1452054794520548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>
        <v>94</v>
      </c>
      <c r="N265" s="20">
        <v>87</v>
      </c>
      <c r="O265" s="18">
        <v>113</v>
      </c>
      <c r="P265" s="18">
        <v>124</v>
      </c>
      <c r="Q265" s="19">
        <f t="shared" si="9"/>
        <v>1083</v>
      </c>
      <c r="R265" s="11">
        <f t="shared" si="8"/>
        <v>2.967123287671233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>
        <v>117</v>
      </c>
      <c r="N266" s="20">
        <v>103</v>
      </c>
      <c r="O266" s="18">
        <v>98</v>
      </c>
      <c r="P266" s="18">
        <v>107</v>
      </c>
      <c r="Q266" s="19">
        <f t="shared" si="9"/>
        <v>1049</v>
      </c>
      <c r="R266" s="11">
        <f t="shared" si="8"/>
        <v>2.8739726027397259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>
        <v>88</v>
      </c>
      <c r="N267" s="20">
        <v>81</v>
      </c>
      <c r="O267" s="18">
        <v>124</v>
      </c>
      <c r="P267" s="18">
        <v>113</v>
      </c>
      <c r="Q267" s="19">
        <f t="shared" si="9"/>
        <v>1073</v>
      </c>
      <c r="R267" s="11">
        <f t="shared" si="8"/>
        <v>2.9397260273972603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>
        <v>29</v>
      </c>
      <c r="N268" s="20">
        <v>33</v>
      </c>
      <c r="O268" s="18">
        <v>25</v>
      </c>
      <c r="P268" s="18">
        <v>37</v>
      </c>
      <c r="Q268" s="19">
        <f t="shared" si="9"/>
        <v>383</v>
      </c>
      <c r="R268" s="11">
        <f t="shared" si="8"/>
        <v>1.0493150684931507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>
        <v>32</v>
      </c>
      <c r="N269" s="20">
        <v>14</v>
      </c>
      <c r="O269" s="18">
        <v>10</v>
      </c>
      <c r="P269" s="18">
        <v>24</v>
      </c>
      <c r="Q269" s="19">
        <f t="shared" si="9"/>
        <v>311</v>
      </c>
      <c r="R269" s="11">
        <f t="shared" si="8"/>
        <v>0.852054794520548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>
        <v>32</v>
      </c>
      <c r="N270" s="20">
        <v>21</v>
      </c>
      <c r="O270" s="18">
        <v>27</v>
      </c>
      <c r="P270" s="18">
        <v>24</v>
      </c>
      <c r="Q270" s="19">
        <f t="shared" si="9"/>
        <v>323</v>
      </c>
      <c r="R270" s="11">
        <f t="shared" si="8"/>
        <v>0.8849315068493151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>
        <v>73</v>
      </c>
      <c r="N271" s="20">
        <v>108</v>
      </c>
      <c r="O271" s="18">
        <v>102</v>
      </c>
      <c r="P271" s="18">
        <v>116</v>
      </c>
      <c r="Q271" s="19">
        <f t="shared" si="9"/>
        <v>1097</v>
      </c>
      <c r="R271" s="11">
        <f t="shared" si="8"/>
        <v>3.0054794520547947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>
        <v>92</v>
      </c>
      <c r="N272" s="20">
        <v>135</v>
      </c>
      <c r="O272" s="18">
        <v>113</v>
      </c>
      <c r="P272" s="18">
        <v>88</v>
      </c>
      <c r="Q272" s="19">
        <f t="shared" si="9"/>
        <v>1039</v>
      </c>
      <c r="R272" s="11">
        <f t="shared" si="8"/>
        <v>2.8465753424657536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>
        <v>137</v>
      </c>
      <c r="N273" s="20">
        <v>121</v>
      </c>
      <c r="O273" s="18">
        <v>98</v>
      </c>
      <c r="P273" s="18">
        <v>94</v>
      </c>
      <c r="Q273" s="19">
        <f t="shared" si="9"/>
        <v>1257</v>
      </c>
      <c r="R273" s="11">
        <f t="shared" si="8"/>
        <v>3.4438356164383563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>
        <v>55</v>
      </c>
      <c r="N274" s="20">
        <v>58</v>
      </c>
      <c r="O274" s="18">
        <v>54</v>
      </c>
      <c r="P274" s="18">
        <v>67</v>
      </c>
      <c r="Q274" s="19">
        <f t="shared" si="9"/>
        <v>765</v>
      </c>
      <c r="R274" s="11">
        <f t="shared" si="8"/>
        <v>2.095890410958904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>
        <v>136</v>
      </c>
      <c r="N275" s="20">
        <v>154</v>
      </c>
      <c r="O275" s="18">
        <v>178</v>
      </c>
      <c r="P275" s="18">
        <v>149</v>
      </c>
      <c r="Q275" s="19">
        <f t="shared" si="9"/>
        <v>1698</v>
      </c>
      <c r="R275" s="11">
        <f t="shared" si="8"/>
        <v>4.6520547945205477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>
        <v>81</v>
      </c>
      <c r="N276" s="20">
        <v>49</v>
      </c>
      <c r="O276" s="18">
        <v>58</v>
      </c>
      <c r="P276" s="18">
        <v>70</v>
      </c>
      <c r="Q276" s="19">
        <f t="shared" si="9"/>
        <v>814</v>
      </c>
      <c r="R276" s="11">
        <f t="shared" si="8"/>
        <v>2.2301369863013698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>
        <v>136</v>
      </c>
      <c r="N277" s="20">
        <v>105</v>
      </c>
      <c r="O277" s="18">
        <v>118</v>
      </c>
      <c r="P277" s="18">
        <v>142</v>
      </c>
      <c r="Q277" s="19">
        <f t="shared" si="9"/>
        <v>1413</v>
      </c>
      <c r="R277" s="11">
        <f t="shared" si="8"/>
        <v>3.871232876712329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>
        <v>98</v>
      </c>
      <c r="N278" s="20">
        <v>125</v>
      </c>
      <c r="O278" s="18">
        <v>103</v>
      </c>
      <c r="P278" s="18">
        <v>82</v>
      </c>
      <c r="Q278" s="19">
        <f t="shared" si="9"/>
        <v>1264</v>
      </c>
      <c r="R278" s="11">
        <f t="shared" si="8"/>
        <v>3.463013698630137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>
        <v>74</v>
      </c>
      <c r="N279" s="20">
        <v>72</v>
      </c>
      <c r="O279" s="18">
        <v>80</v>
      </c>
      <c r="P279" s="18">
        <v>77</v>
      </c>
      <c r="Q279" s="19">
        <f t="shared" si="9"/>
        <v>945</v>
      </c>
      <c r="R279" s="11">
        <f t="shared" si="8"/>
        <v>2.5890410958904111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>
        <v>47</v>
      </c>
      <c r="N280" s="20">
        <v>49</v>
      </c>
      <c r="O280" s="18">
        <v>42</v>
      </c>
      <c r="P280" s="18">
        <v>46</v>
      </c>
      <c r="Q280" s="19">
        <f t="shared" si="9"/>
        <v>567</v>
      </c>
      <c r="R280" s="11">
        <f t="shared" si="8"/>
        <v>1.5534246575342465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>
        <v>43</v>
      </c>
      <c r="N281" s="20">
        <v>31</v>
      </c>
      <c r="O281" s="18">
        <v>38</v>
      </c>
      <c r="P281" s="18">
        <v>42</v>
      </c>
      <c r="Q281" s="19">
        <f t="shared" si="9"/>
        <v>444</v>
      </c>
      <c r="R281" s="11">
        <f t="shared" si="8"/>
        <v>1.2164383561643837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>
        <v>64</v>
      </c>
      <c r="N282" s="20">
        <v>81</v>
      </c>
      <c r="O282" s="18">
        <v>106</v>
      </c>
      <c r="P282" s="18">
        <v>80</v>
      </c>
      <c r="Q282" s="19">
        <f t="shared" si="9"/>
        <v>723</v>
      </c>
      <c r="R282" s="11">
        <f t="shared" si="8"/>
        <v>1.9808219178082191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>
        <v>100</v>
      </c>
      <c r="N283" s="20">
        <v>92</v>
      </c>
      <c r="O283" s="18">
        <v>103</v>
      </c>
      <c r="P283" s="18">
        <v>97</v>
      </c>
      <c r="Q283" s="19">
        <f t="shared" si="9"/>
        <v>1302</v>
      </c>
      <c r="R283" s="11">
        <f t="shared" si="8"/>
        <v>3.5671232876712327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>
        <v>125</v>
      </c>
      <c r="N284" s="20">
        <v>120</v>
      </c>
      <c r="O284" s="18">
        <v>132</v>
      </c>
      <c r="P284" s="18">
        <v>122</v>
      </c>
      <c r="Q284" s="19">
        <f t="shared" si="9"/>
        <v>1351</v>
      </c>
      <c r="R284" s="11">
        <f t="shared" si="8"/>
        <v>3.7013698630136984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>
        <v>99</v>
      </c>
      <c r="N285" s="20">
        <v>90</v>
      </c>
      <c r="O285" s="18">
        <v>81</v>
      </c>
      <c r="P285" s="18">
        <v>60</v>
      </c>
      <c r="Q285" s="19">
        <f t="shared" si="9"/>
        <v>1004</v>
      </c>
      <c r="R285" s="11">
        <f t="shared" si="8"/>
        <v>2.7506849315068491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>
        <v>73</v>
      </c>
      <c r="N286" s="20">
        <v>72</v>
      </c>
      <c r="O286" s="18">
        <v>68</v>
      </c>
      <c r="P286" s="18">
        <v>71</v>
      </c>
      <c r="Q286" s="19">
        <f t="shared" si="9"/>
        <v>927</v>
      </c>
      <c r="R286" s="11">
        <f t="shared" si="8"/>
        <v>2.5397260273972604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>
        <v>108</v>
      </c>
      <c r="N287" s="20">
        <v>104</v>
      </c>
      <c r="O287" s="18">
        <v>102</v>
      </c>
      <c r="P287" s="18">
        <v>96</v>
      </c>
      <c r="Q287" s="19">
        <f t="shared" si="9"/>
        <v>1010</v>
      </c>
      <c r="R287" s="11">
        <f t="shared" si="8"/>
        <v>2.7671232876712328</v>
      </c>
    </row>
    <row r="288" spans="1:18" s="10" customFormat="1" ht="18" customHeight="1" x14ac:dyDescent="0.2">
      <c r="A288" s="1">
        <v>282</v>
      </c>
      <c r="B288" s="21" t="s">
        <v>344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>
        <v>58</v>
      </c>
      <c r="N288" s="20">
        <v>48</v>
      </c>
      <c r="O288" s="18">
        <v>61</v>
      </c>
      <c r="P288" s="18">
        <v>70</v>
      </c>
      <c r="Q288" s="19">
        <f t="shared" si="9"/>
        <v>844</v>
      </c>
      <c r="R288" s="11">
        <f t="shared" si="8"/>
        <v>2.3123287671232875</v>
      </c>
    </row>
    <row r="289" spans="1:19" ht="18" customHeight="1" x14ac:dyDescent="0.2">
      <c r="A289" s="1">
        <v>283</v>
      </c>
      <c r="B289" s="21" t="s">
        <v>344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>
        <v>45</v>
      </c>
      <c r="N289" s="20">
        <v>56</v>
      </c>
      <c r="O289" s="18">
        <v>60</v>
      </c>
      <c r="P289" s="18">
        <v>69</v>
      </c>
      <c r="Q289" s="19">
        <f t="shared" si="9"/>
        <v>781</v>
      </c>
      <c r="R289" s="11">
        <f t="shared" si="8"/>
        <v>2.1397260273972605</v>
      </c>
      <c r="S289" s="10"/>
    </row>
    <row r="290" spans="1:19" ht="18" customHeight="1" x14ac:dyDescent="0.2">
      <c r="A290" s="1">
        <v>284</v>
      </c>
      <c r="B290" s="21" t="s">
        <v>344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>
        <v>69</v>
      </c>
      <c r="N290" s="20">
        <v>72</v>
      </c>
      <c r="O290" s="18">
        <v>63</v>
      </c>
      <c r="P290" s="18">
        <v>76</v>
      </c>
      <c r="Q290" s="19">
        <f t="shared" si="9"/>
        <v>853</v>
      </c>
      <c r="R290" s="11">
        <f t="shared" si="8"/>
        <v>2.3369863013698629</v>
      </c>
      <c r="S290" s="10"/>
    </row>
    <row r="291" spans="1:19" ht="18" customHeight="1" x14ac:dyDescent="0.2">
      <c r="A291" s="1">
        <v>285</v>
      </c>
      <c r="B291" s="21" t="s">
        <v>344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>
        <v>83</v>
      </c>
      <c r="N291" s="20">
        <v>92</v>
      </c>
      <c r="O291" s="18">
        <v>131</v>
      </c>
      <c r="P291" s="18">
        <v>117</v>
      </c>
      <c r="Q291" s="19">
        <f t="shared" si="9"/>
        <v>923</v>
      </c>
      <c r="R291" s="11">
        <f t="shared" si="8"/>
        <v>2.5287671232876714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>
        <v>50</v>
      </c>
      <c r="N292" s="20">
        <v>38</v>
      </c>
      <c r="O292" s="18">
        <v>43</v>
      </c>
      <c r="P292" s="18">
        <v>52</v>
      </c>
      <c r="Q292" s="19">
        <f t="shared" si="9"/>
        <v>531</v>
      </c>
      <c r="R292" s="11">
        <f t="shared" si="8"/>
        <v>1.4547945205479451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>
        <v>13</v>
      </c>
      <c r="N293" s="20">
        <v>19</v>
      </c>
      <c r="O293" s="18">
        <v>14</v>
      </c>
      <c r="P293" s="18">
        <v>11</v>
      </c>
      <c r="Q293" s="19">
        <f t="shared" si="9"/>
        <v>243</v>
      </c>
      <c r="R293" s="11">
        <f t="shared" si="8"/>
        <v>0.66575342465753429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>
        <v>17</v>
      </c>
      <c r="N294" s="20">
        <v>22</v>
      </c>
      <c r="O294" s="18">
        <v>24</v>
      </c>
      <c r="P294" s="18">
        <v>22</v>
      </c>
      <c r="Q294" s="19">
        <f t="shared" si="9"/>
        <v>228</v>
      </c>
      <c r="R294" s="11">
        <f t="shared" si="8"/>
        <v>0.62465753424657533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>
        <v>54</v>
      </c>
      <c r="N295" s="20">
        <v>75</v>
      </c>
      <c r="O295" s="18">
        <v>40</v>
      </c>
      <c r="P295" s="18">
        <v>47</v>
      </c>
      <c r="Q295" s="19">
        <f t="shared" si="9"/>
        <v>575</v>
      </c>
      <c r="R295" s="11">
        <f t="shared" si="8"/>
        <v>1.5753424657534247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>
        <v>54</v>
      </c>
      <c r="N296" s="20">
        <v>53</v>
      </c>
      <c r="O296" s="18">
        <v>56</v>
      </c>
      <c r="P296" s="18">
        <v>44</v>
      </c>
      <c r="Q296" s="19">
        <f t="shared" si="9"/>
        <v>688</v>
      </c>
      <c r="R296" s="11">
        <f t="shared" si="8"/>
        <v>1.8849315068493151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>
        <v>52</v>
      </c>
      <c r="N297" s="20">
        <v>48</v>
      </c>
      <c r="O297" s="18">
        <v>59</v>
      </c>
      <c r="P297" s="18">
        <v>68</v>
      </c>
      <c r="Q297" s="19">
        <f t="shared" si="9"/>
        <v>895</v>
      </c>
      <c r="R297" s="11">
        <f t="shared" si="8"/>
        <v>2.452054794520548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>
        <v>31</v>
      </c>
      <c r="N298" s="20">
        <v>28</v>
      </c>
      <c r="O298" s="18">
        <v>31</v>
      </c>
      <c r="P298" s="18">
        <v>45</v>
      </c>
      <c r="Q298" s="19">
        <f t="shared" si="9"/>
        <v>418</v>
      </c>
      <c r="R298" s="11">
        <f t="shared" si="8"/>
        <v>1.1452054794520548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>
        <v>35</v>
      </c>
      <c r="N299" s="20">
        <v>46</v>
      </c>
      <c r="O299" s="18">
        <v>60</v>
      </c>
      <c r="P299" s="18">
        <v>71</v>
      </c>
      <c r="Q299" s="19">
        <f t="shared" si="9"/>
        <v>691</v>
      </c>
      <c r="R299" s="11">
        <f t="shared" si="8"/>
        <v>1.893150684931507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>
        <v>77</v>
      </c>
      <c r="N300" s="20">
        <v>91</v>
      </c>
      <c r="O300" s="18">
        <v>127</v>
      </c>
      <c r="P300" s="18">
        <v>138</v>
      </c>
      <c r="Q300" s="19">
        <f t="shared" si="9"/>
        <v>1203</v>
      </c>
      <c r="R300" s="11">
        <f t="shared" si="8"/>
        <v>3.2958904109589042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>
        <v>106</v>
      </c>
      <c r="N301" s="20">
        <v>90</v>
      </c>
      <c r="O301" s="18">
        <v>86</v>
      </c>
      <c r="P301" s="18">
        <v>84</v>
      </c>
      <c r="Q301" s="19">
        <f t="shared" si="9"/>
        <v>1141</v>
      </c>
      <c r="R301" s="11">
        <f t="shared" si="8"/>
        <v>3.1260273972602741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>
        <v>86</v>
      </c>
      <c r="N302" s="26">
        <v>55</v>
      </c>
      <c r="O302" s="27">
        <v>42</v>
      </c>
      <c r="P302" s="27">
        <v>34</v>
      </c>
      <c r="Q302" s="28">
        <f t="shared" ref="Q302:Q352" si="10">SUM(E302:P302)</f>
        <v>477</v>
      </c>
      <c r="R302" s="27">
        <f>Q302/(306)</f>
        <v>1.5588235294117647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>
        <v>38</v>
      </c>
      <c r="N303" s="26">
        <v>52</v>
      </c>
      <c r="O303" s="27">
        <v>80</v>
      </c>
      <c r="P303" s="27">
        <v>75</v>
      </c>
      <c r="Q303" s="28">
        <f t="shared" si="10"/>
        <v>329</v>
      </c>
      <c r="R303" s="27">
        <f>Q303/(214)</f>
        <v>1.5373831775700935</v>
      </c>
    </row>
    <row r="304" spans="1:19" ht="18" customHeight="1" x14ac:dyDescent="0.2">
      <c r="A304" s="1">
        <v>298</v>
      </c>
      <c r="B304" s="24" t="s">
        <v>344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>
        <v>37</v>
      </c>
      <c r="N304" s="26">
        <v>58</v>
      </c>
      <c r="O304" s="27">
        <v>74</v>
      </c>
      <c r="P304" s="27">
        <v>90</v>
      </c>
      <c r="Q304" s="28">
        <f t="shared" si="10"/>
        <v>354</v>
      </c>
      <c r="R304" s="27">
        <f t="shared" ref="R304:R308" si="11">Q304/(214)</f>
        <v>1.6542056074766356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>
        <v>21</v>
      </c>
      <c r="N305" s="26">
        <v>33</v>
      </c>
      <c r="O305" s="27">
        <v>30</v>
      </c>
      <c r="P305" s="27">
        <v>32</v>
      </c>
      <c r="Q305" s="28">
        <f t="shared" si="10"/>
        <v>169</v>
      </c>
      <c r="R305" s="27">
        <f t="shared" si="11"/>
        <v>0.78971962616822433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>
        <v>35</v>
      </c>
      <c r="N306" s="26">
        <v>47</v>
      </c>
      <c r="O306" s="27">
        <v>57</v>
      </c>
      <c r="P306" s="27">
        <v>69</v>
      </c>
      <c r="Q306" s="28">
        <f t="shared" si="10"/>
        <v>269</v>
      </c>
      <c r="R306" s="27">
        <f t="shared" si="11"/>
        <v>1.2570093457943925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>
        <v>22</v>
      </c>
      <c r="N307" s="26">
        <v>29</v>
      </c>
      <c r="O307" s="27">
        <v>40</v>
      </c>
      <c r="P307" s="27">
        <v>25</v>
      </c>
      <c r="Q307" s="28">
        <f t="shared" si="10"/>
        <v>167</v>
      </c>
      <c r="R307" s="27">
        <f t="shared" si="11"/>
        <v>0.78037383177570097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>
        <v>109</v>
      </c>
      <c r="N308" s="26">
        <v>104</v>
      </c>
      <c r="O308" s="27">
        <v>135</v>
      </c>
      <c r="P308" s="27">
        <v>102</v>
      </c>
      <c r="Q308" s="28">
        <f t="shared" si="10"/>
        <v>613</v>
      </c>
      <c r="R308" s="27">
        <f t="shared" si="11"/>
        <v>2.8644859813084111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328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>
        <v>72</v>
      </c>
      <c r="N309" s="26">
        <v>62</v>
      </c>
      <c r="O309" s="27">
        <v>44</v>
      </c>
      <c r="P309" s="27">
        <v>55</v>
      </c>
      <c r="Q309" s="28">
        <f t="shared" si="10"/>
        <v>340</v>
      </c>
      <c r="R309" s="27">
        <f>Q309/(184)</f>
        <v>1.8478260869565217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>
        <v>22</v>
      </c>
      <c r="N310" s="26">
        <v>55</v>
      </c>
      <c r="O310" s="27">
        <v>64</v>
      </c>
      <c r="P310" s="27">
        <v>70</v>
      </c>
      <c r="Q310" s="28">
        <f t="shared" si="10"/>
        <v>242</v>
      </c>
      <c r="R310" s="27">
        <f t="shared" ref="R310:R317" si="12">Q310/(184)</f>
        <v>1.3152173913043479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324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>
        <v>48</v>
      </c>
      <c r="N311" s="26">
        <v>62</v>
      </c>
      <c r="O311" s="27">
        <v>56</v>
      </c>
      <c r="P311" s="27">
        <v>48</v>
      </c>
      <c r="Q311" s="28">
        <f t="shared" si="10"/>
        <v>267</v>
      </c>
      <c r="R311" s="27">
        <f t="shared" si="12"/>
        <v>1.451086956521739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>
        <v>44</v>
      </c>
      <c r="N312" s="26">
        <v>52</v>
      </c>
      <c r="O312" s="27">
        <v>78</v>
      </c>
      <c r="P312" s="27">
        <v>88</v>
      </c>
      <c r="Q312" s="28">
        <f t="shared" si="10"/>
        <v>320</v>
      </c>
      <c r="R312" s="27">
        <f t="shared" si="12"/>
        <v>1.7391304347826086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325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>
        <v>26</v>
      </c>
      <c r="N313" s="26">
        <v>44</v>
      </c>
      <c r="O313" s="27">
        <v>40</v>
      </c>
      <c r="P313" s="27">
        <v>43</v>
      </c>
      <c r="Q313" s="28">
        <f t="shared" si="10"/>
        <v>176</v>
      </c>
      <c r="R313" s="27">
        <f t="shared" si="12"/>
        <v>0.95652173913043481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>
        <v>24</v>
      </c>
      <c r="N314" s="26">
        <v>33</v>
      </c>
      <c r="O314" s="27">
        <v>40</v>
      </c>
      <c r="P314" s="27">
        <v>43</v>
      </c>
      <c r="Q314" s="28">
        <f t="shared" si="10"/>
        <v>179</v>
      </c>
      <c r="R314" s="27">
        <f t="shared" si="12"/>
        <v>0.97282608695652173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>
        <v>121</v>
      </c>
      <c r="N315" s="26">
        <v>95</v>
      </c>
      <c r="O315" s="27">
        <v>113</v>
      </c>
      <c r="P315" s="27">
        <v>161</v>
      </c>
      <c r="Q315" s="28">
        <f t="shared" si="10"/>
        <v>661</v>
      </c>
      <c r="R315" s="27">
        <f t="shared" si="12"/>
        <v>3.5923913043478262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326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>
        <v>60</v>
      </c>
      <c r="N316" s="26">
        <v>68</v>
      </c>
      <c r="O316" s="27">
        <v>73</v>
      </c>
      <c r="P316" s="27">
        <v>54</v>
      </c>
      <c r="Q316" s="28">
        <f t="shared" si="10"/>
        <v>330</v>
      </c>
      <c r="R316" s="27">
        <f t="shared" si="12"/>
        <v>1.7934782608695652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327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>
        <v>44</v>
      </c>
      <c r="N317" s="26">
        <v>39</v>
      </c>
      <c r="O317" s="27">
        <v>45</v>
      </c>
      <c r="P317" s="27">
        <v>45</v>
      </c>
      <c r="Q317" s="28">
        <f t="shared" si="10"/>
        <v>194</v>
      </c>
      <c r="R317" s="27">
        <f t="shared" si="12"/>
        <v>1.0543478260869565</v>
      </c>
    </row>
    <row r="318" spans="1:18" ht="18" customHeight="1" x14ac:dyDescent="0.2">
      <c r="A318" s="1">
        <v>312</v>
      </c>
      <c r="B318" s="24" t="s">
        <v>17</v>
      </c>
      <c r="C318" s="24" t="s">
        <v>276</v>
      </c>
      <c r="D318" s="25" t="s">
        <v>329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>
        <v>106</v>
      </c>
      <c r="N318" s="26">
        <v>127</v>
      </c>
      <c r="O318" s="27">
        <v>124</v>
      </c>
      <c r="P318" s="27">
        <v>84</v>
      </c>
      <c r="Q318" s="28">
        <f t="shared" si="10"/>
        <v>509</v>
      </c>
      <c r="R318" s="27">
        <f>Q318/(153)</f>
        <v>3.3267973856209152</v>
      </c>
    </row>
    <row r="319" spans="1:18" ht="18" customHeight="1" x14ac:dyDescent="0.2">
      <c r="A319" s="1">
        <v>313</v>
      </c>
      <c r="B319" s="24" t="s">
        <v>30</v>
      </c>
      <c r="C319" s="24" t="s">
        <v>276</v>
      </c>
      <c r="D319" s="25" t="s">
        <v>330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>
        <v>7</v>
      </c>
      <c r="N319" s="26">
        <v>4</v>
      </c>
      <c r="O319" s="27">
        <v>11</v>
      </c>
      <c r="P319" s="27">
        <v>5</v>
      </c>
      <c r="Q319" s="28">
        <f t="shared" si="10"/>
        <v>30</v>
      </c>
      <c r="R319" s="27">
        <f t="shared" ref="R319:R329" si="13">Q319/(153)</f>
        <v>0.19607843137254902</v>
      </c>
    </row>
    <row r="320" spans="1:18" ht="18" customHeight="1" x14ac:dyDescent="0.2">
      <c r="A320" s="1">
        <v>314</v>
      </c>
      <c r="B320" s="24" t="s">
        <v>26</v>
      </c>
      <c r="C320" s="24" t="s">
        <v>276</v>
      </c>
      <c r="D320" s="25" t="s">
        <v>331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>
        <v>21</v>
      </c>
      <c r="N320" s="26">
        <v>33</v>
      </c>
      <c r="O320" s="27">
        <v>33</v>
      </c>
      <c r="P320" s="27">
        <v>52</v>
      </c>
      <c r="Q320" s="28">
        <f t="shared" si="10"/>
        <v>162</v>
      </c>
      <c r="R320" s="27">
        <f t="shared" si="13"/>
        <v>1.0588235294117647</v>
      </c>
    </row>
    <row r="321" spans="1:18" ht="18" customHeight="1" x14ac:dyDescent="0.2">
      <c r="A321" s="1">
        <v>315</v>
      </c>
      <c r="B321" s="24" t="s">
        <v>258</v>
      </c>
      <c r="C321" s="24" t="s">
        <v>276</v>
      </c>
      <c r="D321" s="25" t="s">
        <v>332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>
        <v>38</v>
      </c>
      <c r="N321" s="26">
        <v>49</v>
      </c>
      <c r="O321" s="27">
        <v>61</v>
      </c>
      <c r="P321" s="27">
        <v>56</v>
      </c>
      <c r="Q321" s="28">
        <f t="shared" si="10"/>
        <v>228</v>
      </c>
      <c r="R321" s="27">
        <f t="shared" si="13"/>
        <v>1.4901960784313726</v>
      </c>
    </row>
    <row r="322" spans="1:18" ht="18" customHeight="1" x14ac:dyDescent="0.2">
      <c r="A322" s="1">
        <v>316</v>
      </c>
      <c r="B322" s="24" t="s">
        <v>37</v>
      </c>
      <c r="C322" s="24" t="s">
        <v>276</v>
      </c>
      <c r="D322" s="25" t="s">
        <v>333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>
        <v>77</v>
      </c>
      <c r="N322" s="26">
        <v>88</v>
      </c>
      <c r="O322" s="27">
        <v>49</v>
      </c>
      <c r="P322" s="27">
        <v>54</v>
      </c>
      <c r="Q322" s="28">
        <f t="shared" si="10"/>
        <v>316</v>
      </c>
      <c r="R322" s="27">
        <f t="shared" si="13"/>
        <v>2.0653594771241832</v>
      </c>
    </row>
    <row r="323" spans="1:18" ht="18" customHeight="1" x14ac:dyDescent="0.2">
      <c r="A323" s="1">
        <v>317</v>
      </c>
      <c r="B323" s="24" t="s">
        <v>11</v>
      </c>
      <c r="C323" s="24" t="s">
        <v>276</v>
      </c>
      <c r="D323" s="25" t="s">
        <v>334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>
        <v>69</v>
      </c>
      <c r="N323" s="26">
        <v>107</v>
      </c>
      <c r="O323" s="27">
        <v>131</v>
      </c>
      <c r="P323" s="27">
        <v>185</v>
      </c>
      <c r="Q323" s="28">
        <f t="shared" si="10"/>
        <v>552</v>
      </c>
      <c r="R323" s="27">
        <f t="shared" si="13"/>
        <v>3.607843137254902</v>
      </c>
    </row>
    <row r="324" spans="1:18" ht="18" customHeight="1" x14ac:dyDescent="0.2">
      <c r="A324" s="1">
        <v>318</v>
      </c>
      <c r="B324" s="24" t="s">
        <v>44</v>
      </c>
      <c r="C324" s="24" t="s">
        <v>276</v>
      </c>
      <c r="D324" s="25" t="s">
        <v>335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>
        <v>23</v>
      </c>
      <c r="N324" s="26">
        <v>27</v>
      </c>
      <c r="O324" s="27">
        <v>34</v>
      </c>
      <c r="P324" s="27">
        <v>41</v>
      </c>
      <c r="Q324" s="28">
        <f t="shared" si="10"/>
        <v>134</v>
      </c>
      <c r="R324" s="27">
        <f t="shared" si="13"/>
        <v>0.87581699346405228</v>
      </c>
    </row>
    <row r="325" spans="1:18" ht="18" customHeight="1" x14ac:dyDescent="0.2">
      <c r="A325" s="1">
        <v>319</v>
      </c>
      <c r="B325" s="24" t="s">
        <v>37</v>
      </c>
      <c r="C325" s="24" t="s">
        <v>276</v>
      </c>
      <c r="D325" s="25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>
        <v>40</v>
      </c>
      <c r="N325" s="26">
        <v>48</v>
      </c>
      <c r="O325" s="27">
        <v>44</v>
      </c>
      <c r="P325" s="27">
        <v>57</v>
      </c>
      <c r="Q325" s="28">
        <f t="shared" si="10"/>
        <v>197</v>
      </c>
      <c r="R325" s="27">
        <f t="shared" si="13"/>
        <v>1.2875816993464053</v>
      </c>
    </row>
    <row r="326" spans="1:18" ht="18" customHeight="1" x14ac:dyDescent="0.2">
      <c r="A326" s="1">
        <v>320</v>
      </c>
      <c r="B326" s="24" t="s">
        <v>68</v>
      </c>
      <c r="C326" s="24" t="s">
        <v>276</v>
      </c>
      <c r="D326" s="25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>
        <v>43</v>
      </c>
      <c r="N326" s="26">
        <v>43</v>
      </c>
      <c r="O326" s="27">
        <v>40</v>
      </c>
      <c r="P326" s="27">
        <v>33</v>
      </c>
      <c r="Q326" s="28">
        <f t="shared" si="10"/>
        <v>159</v>
      </c>
      <c r="R326" s="27">
        <f t="shared" si="13"/>
        <v>1.0392156862745099</v>
      </c>
    </row>
    <row r="327" spans="1:18" ht="18" customHeight="1" x14ac:dyDescent="0.2">
      <c r="A327" s="1">
        <v>321</v>
      </c>
      <c r="B327" s="24" t="s">
        <v>64</v>
      </c>
      <c r="C327" s="24" t="s">
        <v>276</v>
      </c>
      <c r="D327" s="25" t="s">
        <v>336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>
        <v>27</v>
      </c>
      <c r="N327" s="26">
        <v>30</v>
      </c>
      <c r="O327" s="27">
        <v>28</v>
      </c>
      <c r="P327" s="27">
        <v>25</v>
      </c>
      <c r="Q327" s="28">
        <f t="shared" si="10"/>
        <v>110</v>
      </c>
      <c r="R327" s="27">
        <f t="shared" si="13"/>
        <v>0.71895424836601307</v>
      </c>
    </row>
    <row r="328" spans="1:18" ht="18" customHeight="1" x14ac:dyDescent="0.2">
      <c r="A328" s="1">
        <v>322</v>
      </c>
      <c r="B328" s="24" t="s">
        <v>64</v>
      </c>
      <c r="C328" s="24" t="s">
        <v>276</v>
      </c>
      <c r="D328" s="25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>
        <v>4</v>
      </c>
      <c r="N328" s="26">
        <v>8</v>
      </c>
      <c r="O328" s="27">
        <v>15</v>
      </c>
      <c r="P328" s="27">
        <v>12</v>
      </c>
      <c r="Q328" s="28">
        <f t="shared" si="10"/>
        <v>39</v>
      </c>
      <c r="R328" s="27">
        <f t="shared" si="13"/>
        <v>0.25490196078431371</v>
      </c>
    </row>
    <row r="329" spans="1:18" ht="18" customHeight="1" x14ac:dyDescent="0.2">
      <c r="A329" s="1">
        <v>323</v>
      </c>
      <c r="B329" s="24" t="s">
        <v>44</v>
      </c>
      <c r="C329" s="24" t="s">
        <v>276</v>
      </c>
      <c r="D329" s="25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>
        <v>49</v>
      </c>
      <c r="N329" s="26">
        <v>85</v>
      </c>
      <c r="O329" s="27">
        <v>76</v>
      </c>
      <c r="P329" s="27">
        <v>86</v>
      </c>
      <c r="Q329" s="28">
        <f t="shared" si="10"/>
        <v>301</v>
      </c>
      <c r="R329" s="27">
        <f t="shared" si="13"/>
        <v>1.9673202614379084</v>
      </c>
    </row>
    <row r="330" spans="1:18" ht="18" customHeight="1" x14ac:dyDescent="0.2">
      <c r="A330" s="1">
        <v>324</v>
      </c>
      <c r="B330" s="24" t="s">
        <v>258</v>
      </c>
      <c r="C330" s="24" t="s">
        <v>276</v>
      </c>
      <c r="D330" s="25" t="s">
        <v>337</v>
      </c>
      <c r="E330" s="29"/>
      <c r="F330" s="29"/>
      <c r="G330" s="29"/>
      <c r="H330" s="29"/>
      <c r="I330" s="29"/>
      <c r="J330" s="29"/>
      <c r="K330" s="29"/>
      <c r="L330" s="29"/>
      <c r="M330" s="26">
        <v>1</v>
      </c>
      <c r="N330" s="26">
        <v>49</v>
      </c>
      <c r="O330" s="27">
        <v>39</v>
      </c>
      <c r="P330" s="27">
        <v>39</v>
      </c>
      <c r="Q330" s="28">
        <f t="shared" si="10"/>
        <v>128</v>
      </c>
      <c r="R330" s="27">
        <f>Q330/(122)</f>
        <v>1.0491803278688525</v>
      </c>
    </row>
    <row r="331" spans="1:18" ht="18" customHeight="1" x14ac:dyDescent="0.2">
      <c r="A331" s="1">
        <v>325</v>
      </c>
      <c r="B331" s="24" t="s">
        <v>14</v>
      </c>
      <c r="C331" s="24" t="s">
        <v>276</v>
      </c>
      <c r="D331" s="25" t="s">
        <v>338</v>
      </c>
      <c r="E331" s="29"/>
      <c r="F331" s="29"/>
      <c r="G331" s="29"/>
      <c r="H331" s="29"/>
      <c r="I331" s="29"/>
      <c r="J331" s="29"/>
      <c r="K331" s="29"/>
      <c r="L331" s="29"/>
      <c r="M331" s="26">
        <v>4</v>
      </c>
      <c r="N331" s="26">
        <v>30</v>
      </c>
      <c r="O331" s="27">
        <v>48</v>
      </c>
      <c r="P331" s="27">
        <v>45</v>
      </c>
      <c r="Q331" s="28">
        <f t="shared" si="10"/>
        <v>127</v>
      </c>
      <c r="R331" s="27">
        <f t="shared" ref="R331:R338" si="14">Q331/(122)</f>
        <v>1.040983606557377</v>
      </c>
    </row>
    <row r="332" spans="1:18" ht="18" customHeight="1" x14ac:dyDescent="0.2">
      <c r="A332" s="1">
        <v>326</v>
      </c>
      <c r="B332" s="24" t="s">
        <v>14</v>
      </c>
      <c r="C332" s="24" t="s">
        <v>276</v>
      </c>
      <c r="D332" s="25" t="s">
        <v>339</v>
      </c>
      <c r="E332" s="29"/>
      <c r="F332" s="29"/>
      <c r="G332" s="29"/>
      <c r="H332" s="29"/>
      <c r="I332" s="29"/>
      <c r="J332" s="29"/>
      <c r="K332" s="29"/>
      <c r="L332" s="29"/>
      <c r="M332" s="26">
        <v>0</v>
      </c>
      <c r="N332" s="26">
        <v>20</v>
      </c>
      <c r="O332" s="27">
        <v>46</v>
      </c>
      <c r="P332" s="27">
        <v>64</v>
      </c>
      <c r="Q332" s="28">
        <f t="shared" si="10"/>
        <v>130</v>
      </c>
      <c r="R332" s="27">
        <f t="shared" si="14"/>
        <v>1.0655737704918034</v>
      </c>
    </row>
    <row r="333" spans="1:18" ht="18" customHeight="1" x14ac:dyDescent="0.2">
      <c r="A333" s="1">
        <v>327</v>
      </c>
      <c r="B333" s="24" t="s">
        <v>39</v>
      </c>
      <c r="C333" s="24" t="s">
        <v>276</v>
      </c>
      <c r="D333" s="25" t="s">
        <v>262</v>
      </c>
      <c r="E333" s="29"/>
      <c r="F333" s="29"/>
      <c r="G333" s="29"/>
      <c r="H333" s="29"/>
      <c r="I333" s="29"/>
      <c r="J333" s="29"/>
      <c r="K333" s="29"/>
      <c r="L333" s="29"/>
      <c r="M333" s="26">
        <v>3</v>
      </c>
      <c r="N333" s="26">
        <v>35</v>
      </c>
      <c r="O333" s="27">
        <v>32</v>
      </c>
      <c r="P333" s="27">
        <v>25</v>
      </c>
      <c r="Q333" s="28">
        <f t="shared" si="10"/>
        <v>95</v>
      </c>
      <c r="R333" s="27">
        <f t="shared" si="14"/>
        <v>0.77868852459016391</v>
      </c>
    </row>
    <row r="334" spans="1:18" ht="18" customHeight="1" x14ac:dyDescent="0.2">
      <c r="A334" s="1">
        <v>328</v>
      </c>
      <c r="B334" s="24" t="s">
        <v>258</v>
      </c>
      <c r="C334" s="24" t="s">
        <v>276</v>
      </c>
      <c r="D334" s="25" t="s">
        <v>340</v>
      </c>
      <c r="E334" s="29"/>
      <c r="F334" s="29"/>
      <c r="G334" s="29"/>
      <c r="H334" s="29"/>
      <c r="I334" s="29"/>
      <c r="J334" s="29"/>
      <c r="K334" s="29"/>
      <c r="L334" s="29"/>
      <c r="M334" s="26">
        <v>4</v>
      </c>
      <c r="N334" s="26">
        <v>40</v>
      </c>
      <c r="O334" s="27">
        <v>57</v>
      </c>
      <c r="P334" s="27">
        <v>61</v>
      </c>
      <c r="Q334" s="28">
        <f t="shared" si="10"/>
        <v>162</v>
      </c>
      <c r="R334" s="27">
        <f t="shared" si="14"/>
        <v>1.3278688524590163</v>
      </c>
    </row>
    <row r="335" spans="1:18" ht="18" customHeight="1" x14ac:dyDescent="0.2">
      <c r="A335" s="1">
        <v>329</v>
      </c>
      <c r="B335" s="24" t="s">
        <v>344</v>
      </c>
      <c r="C335" s="24" t="s">
        <v>276</v>
      </c>
      <c r="D335" s="25" t="s">
        <v>341</v>
      </c>
      <c r="E335" s="29"/>
      <c r="F335" s="29"/>
      <c r="G335" s="29"/>
      <c r="H335" s="29"/>
      <c r="I335" s="29"/>
      <c r="J335" s="29"/>
      <c r="K335" s="29"/>
      <c r="L335" s="29"/>
      <c r="M335" s="26">
        <v>0</v>
      </c>
      <c r="N335" s="26">
        <v>43</v>
      </c>
      <c r="O335" s="27">
        <v>35</v>
      </c>
      <c r="P335" s="27">
        <v>56</v>
      </c>
      <c r="Q335" s="28">
        <f t="shared" si="10"/>
        <v>134</v>
      </c>
      <c r="R335" s="27">
        <f t="shared" si="14"/>
        <v>1.098360655737705</v>
      </c>
    </row>
    <row r="336" spans="1:18" ht="18" customHeight="1" x14ac:dyDescent="0.2">
      <c r="A336" s="1">
        <v>330</v>
      </c>
      <c r="B336" s="24" t="s">
        <v>35</v>
      </c>
      <c r="C336" s="24" t="s">
        <v>276</v>
      </c>
      <c r="D336" s="25" t="s">
        <v>186</v>
      </c>
      <c r="E336" s="29"/>
      <c r="F336" s="29"/>
      <c r="G336" s="29"/>
      <c r="H336" s="29"/>
      <c r="I336" s="29"/>
      <c r="J336" s="29"/>
      <c r="K336" s="29"/>
      <c r="L336" s="29"/>
      <c r="M336" s="26">
        <v>0</v>
      </c>
      <c r="N336" s="26">
        <v>29</v>
      </c>
      <c r="O336" s="27">
        <v>31</v>
      </c>
      <c r="P336" s="27">
        <v>38</v>
      </c>
      <c r="Q336" s="28">
        <f t="shared" si="10"/>
        <v>98</v>
      </c>
      <c r="R336" s="27">
        <f t="shared" si="14"/>
        <v>0.80327868852459017</v>
      </c>
    </row>
    <row r="337" spans="1:18" ht="18" customHeight="1" x14ac:dyDescent="0.2">
      <c r="A337" s="1">
        <v>331</v>
      </c>
      <c r="B337" s="24" t="s">
        <v>344</v>
      </c>
      <c r="C337" s="24" t="s">
        <v>276</v>
      </c>
      <c r="D337" s="25" t="s">
        <v>342</v>
      </c>
      <c r="E337" s="29"/>
      <c r="F337" s="29"/>
      <c r="G337" s="29"/>
      <c r="H337" s="29"/>
      <c r="I337" s="29"/>
      <c r="J337" s="29"/>
      <c r="K337" s="29"/>
      <c r="L337" s="29"/>
      <c r="M337" s="26">
        <v>2</v>
      </c>
      <c r="N337" s="26">
        <v>54</v>
      </c>
      <c r="O337" s="27">
        <v>46</v>
      </c>
      <c r="P337" s="27">
        <v>65</v>
      </c>
      <c r="Q337" s="28">
        <f t="shared" si="10"/>
        <v>167</v>
      </c>
      <c r="R337" s="27">
        <f t="shared" si="14"/>
        <v>1.3688524590163935</v>
      </c>
    </row>
    <row r="338" spans="1:18" ht="18" customHeight="1" x14ac:dyDescent="0.2">
      <c r="A338" s="1">
        <v>332</v>
      </c>
      <c r="B338" s="24" t="s">
        <v>33</v>
      </c>
      <c r="C338" s="24" t="s">
        <v>276</v>
      </c>
      <c r="D338" s="25" t="s">
        <v>343</v>
      </c>
      <c r="E338" s="29"/>
      <c r="F338" s="29"/>
      <c r="G338" s="29"/>
      <c r="H338" s="29"/>
      <c r="I338" s="29"/>
      <c r="J338" s="29"/>
      <c r="K338" s="29"/>
      <c r="L338" s="29"/>
      <c r="M338" s="26">
        <v>3</v>
      </c>
      <c r="N338" s="26">
        <v>7</v>
      </c>
      <c r="O338" s="27">
        <v>10</v>
      </c>
      <c r="P338" s="27">
        <v>10</v>
      </c>
      <c r="Q338" s="28">
        <f t="shared" si="10"/>
        <v>30</v>
      </c>
      <c r="R338" s="27">
        <f t="shared" si="14"/>
        <v>0.24590163934426229</v>
      </c>
    </row>
    <row r="339" spans="1:18" ht="18" customHeight="1" x14ac:dyDescent="0.2">
      <c r="A339" s="1">
        <v>333</v>
      </c>
      <c r="B339" s="24" t="s">
        <v>27</v>
      </c>
      <c r="C339" s="24" t="s">
        <v>276</v>
      </c>
      <c r="D339" s="25" t="s">
        <v>266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6">
        <v>32</v>
      </c>
      <c r="O339" s="27">
        <v>77</v>
      </c>
      <c r="P339" s="27">
        <v>57</v>
      </c>
      <c r="Q339" s="28">
        <f t="shared" si="10"/>
        <v>166</v>
      </c>
      <c r="R339" s="27">
        <f>Q339/(92)</f>
        <v>1.8043478260869565</v>
      </c>
    </row>
    <row r="340" spans="1:18" ht="18" customHeight="1" x14ac:dyDescent="0.2">
      <c r="A340" s="1">
        <v>334</v>
      </c>
      <c r="B340" s="24" t="s">
        <v>33</v>
      </c>
      <c r="C340" s="24" t="s">
        <v>276</v>
      </c>
      <c r="D340" s="25" t="s">
        <v>345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6">
        <v>0</v>
      </c>
      <c r="O340" s="27">
        <v>22</v>
      </c>
      <c r="P340" s="27">
        <v>35</v>
      </c>
      <c r="Q340" s="28">
        <f t="shared" si="10"/>
        <v>57</v>
      </c>
      <c r="R340" s="27">
        <f t="shared" ref="R340:R345" si="15">Q340/(92)</f>
        <v>0.61956521739130432</v>
      </c>
    </row>
    <row r="341" spans="1:18" ht="18" customHeight="1" x14ac:dyDescent="0.2">
      <c r="A341" s="1">
        <v>335</v>
      </c>
      <c r="B341" s="24" t="s">
        <v>66</v>
      </c>
      <c r="C341" s="24" t="s">
        <v>276</v>
      </c>
      <c r="D341" s="25" t="s">
        <v>346</v>
      </c>
      <c r="E341" s="29"/>
      <c r="F341" s="29"/>
      <c r="G341" s="29"/>
      <c r="H341" s="29"/>
      <c r="I341" s="29"/>
      <c r="J341" s="29"/>
      <c r="K341" s="29"/>
      <c r="L341" s="29"/>
      <c r="M341" s="29"/>
      <c r="N341" s="26">
        <v>23</v>
      </c>
      <c r="O341" s="27">
        <v>165</v>
      </c>
      <c r="P341" s="27">
        <v>173</v>
      </c>
      <c r="Q341" s="28">
        <f t="shared" si="10"/>
        <v>361</v>
      </c>
      <c r="R341" s="27">
        <f t="shared" si="15"/>
        <v>3.9239130434782608</v>
      </c>
    </row>
    <row r="342" spans="1:18" ht="18" customHeight="1" x14ac:dyDescent="0.2">
      <c r="A342" s="1">
        <v>336</v>
      </c>
      <c r="B342" s="24" t="s">
        <v>17</v>
      </c>
      <c r="C342" s="24" t="s">
        <v>276</v>
      </c>
      <c r="D342" s="25" t="s">
        <v>347</v>
      </c>
      <c r="E342" s="29"/>
      <c r="F342" s="29"/>
      <c r="G342" s="29"/>
      <c r="H342" s="29"/>
      <c r="I342" s="29"/>
      <c r="J342" s="29"/>
      <c r="K342" s="29"/>
      <c r="L342" s="29"/>
      <c r="M342" s="29"/>
      <c r="N342" s="26">
        <v>7</v>
      </c>
      <c r="O342" s="27">
        <v>60</v>
      </c>
      <c r="P342" s="27">
        <v>62</v>
      </c>
      <c r="Q342" s="28">
        <f t="shared" si="10"/>
        <v>129</v>
      </c>
      <c r="R342" s="27">
        <f t="shared" si="15"/>
        <v>1.4021739130434783</v>
      </c>
    </row>
    <row r="343" spans="1:18" ht="18" customHeight="1" x14ac:dyDescent="0.2">
      <c r="A343" s="1">
        <v>337</v>
      </c>
      <c r="B343" s="24" t="s">
        <v>70</v>
      </c>
      <c r="C343" s="24" t="s">
        <v>276</v>
      </c>
      <c r="D343" s="25" t="s">
        <v>348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6">
        <v>0</v>
      </c>
      <c r="O343" s="27">
        <v>33</v>
      </c>
      <c r="P343" s="27">
        <v>35</v>
      </c>
      <c r="Q343" s="28">
        <f t="shared" si="10"/>
        <v>68</v>
      </c>
      <c r="R343" s="27">
        <f t="shared" si="15"/>
        <v>0.73913043478260865</v>
      </c>
    </row>
    <row r="344" spans="1:18" ht="18" customHeight="1" x14ac:dyDescent="0.2">
      <c r="A344" s="1">
        <v>338</v>
      </c>
      <c r="B344" s="24" t="s">
        <v>258</v>
      </c>
      <c r="C344" s="24" t="s">
        <v>276</v>
      </c>
      <c r="D344" s="25" t="s">
        <v>208</v>
      </c>
      <c r="E344" s="29"/>
      <c r="F344" s="29"/>
      <c r="G344" s="29"/>
      <c r="H344" s="29"/>
      <c r="I344" s="29"/>
      <c r="J344" s="29"/>
      <c r="K344" s="29"/>
      <c r="L344" s="29"/>
      <c r="M344" s="29"/>
      <c r="N344" s="26">
        <v>16</v>
      </c>
      <c r="O344" s="27">
        <v>46</v>
      </c>
      <c r="P344" s="27">
        <v>38</v>
      </c>
      <c r="Q344" s="28">
        <f t="shared" si="10"/>
        <v>100</v>
      </c>
      <c r="R344" s="27">
        <f t="shared" si="15"/>
        <v>1.0869565217391304</v>
      </c>
    </row>
    <row r="345" spans="1:18" ht="18" customHeight="1" x14ac:dyDescent="0.2">
      <c r="A345" s="1">
        <v>339</v>
      </c>
      <c r="B345" s="24" t="s">
        <v>58</v>
      </c>
      <c r="C345" s="24" t="s">
        <v>276</v>
      </c>
      <c r="D345" s="25" t="s">
        <v>59</v>
      </c>
      <c r="E345" s="29"/>
      <c r="F345" s="29"/>
      <c r="G345" s="29"/>
      <c r="H345" s="29"/>
      <c r="I345" s="29"/>
      <c r="J345" s="29"/>
      <c r="K345" s="29"/>
      <c r="L345" s="29"/>
      <c r="M345" s="29"/>
      <c r="N345" s="26">
        <v>0</v>
      </c>
      <c r="O345" s="27">
        <v>50</v>
      </c>
      <c r="P345" s="27">
        <v>40</v>
      </c>
      <c r="Q345" s="28">
        <f t="shared" si="10"/>
        <v>90</v>
      </c>
      <c r="R345" s="27">
        <f t="shared" si="15"/>
        <v>0.97826086956521741</v>
      </c>
    </row>
    <row r="346" spans="1:18" ht="18" customHeight="1" x14ac:dyDescent="0.2">
      <c r="A346" s="1">
        <v>340</v>
      </c>
      <c r="B346" s="24" t="s">
        <v>258</v>
      </c>
      <c r="C346" s="24" t="s">
        <v>276</v>
      </c>
      <c r="D346" s="25" t="s">
        <v>349</v>
      </c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7">
        <v>10</v>
      </c>
      <c r="P346" s="27">
        <v>49</v>
      </c>
      <c r="Q346" s="28">
        <f t="shared" si="10"/>
        <v>59</v>
      </c>
      <c r="R346" s="27">
        <f>Q346/(61)</f>
        <v>0.96721311475409832</v>
      </c>
    </row>
    <row r="347" spans="1:18" ht="18" customHeight="1" x14ac:dyDescent="0.2">
      <c r="A347" s="1">
        <v>341</v>
      </c>
      <c r="B347" s="24" t="s">
        <v>9</v>
      </c>
      <c r="C347" s="24" t="s">
        <v>276</v>
      </c>
      <c r="D347" s="25" t="s">
        <v>177</v>
      </c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7">
        <v>17</v>
      </c>
      <c r="P347" s="27">
        <v>23</v>
      </c>
      <c r="Q347" s="28">
        <f t="shared" si="10"/>
        <v>40</v>
      </c>
      <c r="R347" s="27">
        <f t="shared" ref="R347:R348" si="16">Q347/(61)</f>
        <v>0.65573770491803274</v>
      </c>
    </row>
    <row r="348" spans="1:18" ht="18" customHeight="1" x14ac:dyDescent="0.2">
      <c r="A348" s="1">
        <v>342</v>
      </c>
      <c r="B348" s="24" t="s">
        <v>60</v>
      </c>
      <c r="C348" s="24" t="s">
        <v>276</v>
      </c>
      <c r="D348" s="25" t="s">
        <v>350</v>
      </c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7">
        <v>0</v>
      </c>
      <c r="P348" s="27">
        <v>5</v>
      </c>
      <c r="Q348" s="28">
        <f t="shared" si="10"/>
        <v>5</v>
      </c>
      <c r="R348" s="27">
        <f t="shared" si="16"/>
        <v>8.1967213114754092E-2</v>
      </c>
    </row>
    <row r="349" spans="1:18" ht="18" customHeight="1" x14ac:dyDescent="0.2">
      <c r="A349" s="1">
        <v>343</v>
      </c>
      <c r="B349" s="30" t="s">
        <v>68</v>
      </c>
      <c r="C349" s="24" t="s">
        <v>276</v>
      </c>
      <c r="D349" s="31" t="s">
        <v>352</v>
      </c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7">
        <v>24</v>
      </c>
      <c r="Q349" s="28">
        <f t="shared" si="10"/>
        <v>24</v>
      </c>
      <c r="R349" s="27">
        <f>Q349/(31)</f>
        <v>0.77419354838709675</v>
      </c>
    </row>
    <row r="350" spans="1:18" ht="18" customHeight="1" x14ac:dyDescent="0.2">
      <c r="A350" s="1">
        <v>344</v>
      </c>
      <c r="B350" s="30" t="s">
        <v>27</v>
      </c>
      <c r="C350" s="24" t="s">
        <v>276</v>
      </c>
      <c r="D350" s="31" t="s">
        <v>255</v>
      </c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7">
        <v>86</v>
      </c>
      <c r="Q350" s="28">
        <f t="shared" si="10"/>
        <v>86</v>
      </c>
      <c r="R350" s="27">
        <f t="shared" ref="R350:R352" si="17">Q350/(31)</f>
        <v>2.774193548387097</v>
      </c>
    </row>
    <row r="351" spans="1:18" ht="18" customHeight="1" x14ac:dyDescent="0.2">
      <c r="A351" s="1">
        <v>345</v>
      </c>
      <c r="B351" s="30" t="s">
        <v>66</v>
      </c>
      <c r="C351" s="24" t="s">
        <v>276</v>
      </c>
      <c r="D351" s="31" t="s">
        <v>353</v>
      </c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7">
        <v>15</v>
      </c>
      <c r="Q351" s="28">
        <f t="shared" si="10"/>
        <v>15</v>
      </c>
      <c r="R351" s="27">
        <f t="shared" si="17"/>
        <v>0.4838709677419355</v>
      </c>
    </row>
    <row r="352" spans="1:18" ht="18" customHeight="1" x14ac:dyDescent="0.2">
      <c r="A352" s="1">
        <v>346</v>
      </c>
      <c r="B352" s="30" t="s">
        <v>344</v>
      </c>
      <c r="C352" s="24" t="s">
        <v>276</v>
      </c>
      <c r="D352" s="31" t="s">
        <v>354</v>
      </c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7">
        <v>4</v>
      </c>
      <c r="Q352" s="28">
        <f t="shared" si="10"/>
        <v>4</v>
      </c>
      <c r="R352" s="27">
        <f t="shared" si="17"/>
        <v>0.12903225806451613</v>
      </c>
    </row>
    <row r="353" spans="1:19" ht="18" customHeight="1" x14ac:dyDescent="0.2">
      <c r="A353" s="37" t="s">
        <v>8</v>
      </c>
      <c r="B353" s="38"/>
      <c r="C353" s="38"/>
      <c r="D353" s="39"/>
      <c r="E353" s="12">
        <f>SUM(E7:E352)</f>
        <v>9907</v>
      </c>
      <c r="F353" s="12">
        <f t="shared" ref="F353:Q353" si="18">SUM(F7:F352)</f>
        <v>9554</v>
      </c>
      <c r="G353" s="12">
        <f t="shared" si="18"/>
        <v>9826</v>
      </c>
      <c r="H353" s="12">
        <f t="shared" si="18"/>
        <v>10925</v>
      </c>
      <c r="I353" s="12">
        <f t="shared" si="18"/>
        <v>10984</v>
      </c>
      <c r="J353" s="12">
        <f t="shared" si="18"/>
        <v>10244</v>
      </c>
      <c r="K353" s="12">
        <f t="shared" si="18"/>
        <v>11110</v>
      </c>
      <c r="L353" s="12">
        <f t="shared" si="18"/>
        <v>11352</v>
      </c>
      <c r="M353" s="12">
        <f t="shared" si="18"/>
        <v>11669</v>
      </c>
      <c r="N353" s="12">
        <f t="shared" si="18"/>
        <v>12269</v>
      </c>
      <c r="O353" s="12">
        <f t="shared" si="18"/>
        <v>12894</v>
      </c>
      <c r="P353" s="12">
        <f t="shared" si="18"/>
        <v>12963</v>
      </c>
      <c r="Q353" s="12">
        <f t="shared" si="18"/>
        <v>133697</v>
      </c>
      <c r="R353" s="17" t="s">
        <v>355</v>
      </c>
      <c r="S353" s="23">
        <f>+Q353/(248)</f>
        <v>539.10080645161293</v>
      </c>
    </row>
    <row r="354" spans="1:19" ht="29.25" customHeight="1" x14ac:dyDescent="0.2">
      <c r="A354" s="35" t="s">
        <v>273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</row>
    <row r="355" spans="1:19" ht="25.5" customHeight="1" x14ac:dyDescent="0.2">
      <c r="A355" s="34" t="s">
        <v>279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</row>
    <row r="356" spans="1:19" ht="27" customHeight="1" x14ac:dyDescent="0.2">
      <c r="A356" s="34" t="s">
        <v>280</v>
      </c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</row>
    <row r="357" spans="1:19" x14ac:dyDescent="0.2">
      <c r="A357" s="40" t="s">
        <v>356</v>
      </c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</row>
    <row r="358" spans="1:19" x14ac:dyDescent="0.2">
      <c r="A358" s="33" t="s">
        <v>250</v>
      </c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</row>
    <row r="359" spans="1:19" x14ac:dyDescent="0.2">
      <c r="A359" s="33" t="s">
        <v>240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</row>
    <row r="361" spans="1:19" x14ac:dyDescent="0.2">
      <c r="A361" s="7"/>
      <c r="E361" s="8"/>
      <c r="F361" s="8"/>
      <c r="G361" s="8"/>
      <c r="H361" s="8"/>
      <c r="I361" s="8"/>
      <c r="J361" s="8"/>
      <c r="K361" s="8"/>
    </row>
  </sheetData>
  <autoFilter ref="A6:S359"/>
  <sortState ref="B7:R301">
    <sortCondition ref="B7:B301"/>
    <sortCondition ref="D7:D301"/>
  </sortState>
  <mergeCells count="8">
    <mergeCell ref="A4:R4"/>
    <mergeCell ref="A358:Q358"/>
    <mergeCell ref="A359:Q359"/>
    <mergeCell ref="A356:R356"/>
    <mergeCell ref="A354:R354"/>
    <mergeCell ref="A353:D353"/>
    <mergeCell ref="A355:R355"/>
    <mergeCell ref="A357:R35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2019-01-16T14:09:45Z</dcterms:modified>
</cp:coreProperties>
</file>