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GOST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2018'!$A$6:$S$336</definedName>
    <definedName name="_xlnm.Print_Area" localSheetId="0">'Casos 2018'!$A$1:$R$336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S330" i="1" l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247" i="1"/>
  <c r="R2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7" i="1"/>
  <c r="F330" i="1"/>
  <c r="G330" i="1"/>
  <c r="H330" i="1"/>
  <c r="I330" i="1"/>
  <c r="J330" i="1"/>
  <c r="K330" i="1"/>
  <c r="L330" i="1"/>
  <c r="M330" i="1"/>
  <c r="N330" i="1"/>
  <c r="O330" i="1"/>
  <c r="P330" i="1"/>
  <c r="E330" i="1"/>
  <c r="Q318" i="1"/>
  <c r="Q330" i="1" s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<sst xmlns="http://schemas.openxmlformats.org/spreadsheetml/2006/main" count="1002" uniqueCount="345">
  <si>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</si>
  <si>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</si>
  <si>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</si>
  <si>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</si>
  <si>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</si>
  <si>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</si>
  <si>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</si>
  <si>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</si>
  <si>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</si>
  <si>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</si>
  <si>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</si>
  <si>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</si>
  <si>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</si>
  <si>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</si>
  <si>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</si>
  <si>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</si>
  <si>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</si>
  <si>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</si>
  <si>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</si>
  <si>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</si>
  <si>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</si>
  <si>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</si>
  <si>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</si>
  <si>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</si>
  <si>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</si>
  <si>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</si>
  <si>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</si>
  <si>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</si>
  <si>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</si>
  <si>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</si>
  <si>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</si>
  <si>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</si>
  <si>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</si>
  <si>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</si>
  <si>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</si>
  <si>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</si>
  <si>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</si>
  <si>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</si>
  <si>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</si>
  <si>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</si>
  <si>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</si>
  <si>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</si>
  <si>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</si>
  <si>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</si>
  <si>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</si>
  <si>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</si>
  <si>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</si>
  <si>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</si>
  <si>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</si>
  <si>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</si>
  <si>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</si>
  <si>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</si>
  <si>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</si>
  <si>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</si>
  <si>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</si>
  <si>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</si>
  <si>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</si>
  <si>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</si>
  <si>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</si>
  <si>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</si>
  <si>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</si>
  <si>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</si>
  <si>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</si>
  <si>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</si>
  <si>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</si>
  <si>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</si>
  <si>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</si>
  <si>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</si>
  <si>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</si>
  <si>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</si>
  <si>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</si>
  <si>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</si>
  <si>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</si>
  <si>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</si>
  <si>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</si>
  <si>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</si>
  <si>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</si>
  <si>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</si>
  <si>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</si>
  <si>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</si>
  <si>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</si>
  <si>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</si>
  <si>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</si>
  <si>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</si>
  <si>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</si>
  <si>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</si>
  <si>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</si>
  <si>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</si>
  <si>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</si>
  <si>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</si>
  <si>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</si>
  <si>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</si>
  <si>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</si>
  <si>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</si>
  <si>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</si>
  <si>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</si>
  <si>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</si>
  <si>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</si>
  <si>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</si>
  <si>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</si>
  <si>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</si>
  <si>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</si>
  <si>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</si>
  <si>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</si>
  <si>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</si>
  <si>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</si>
  <si>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</si>
  <si>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</si>
  <si>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</si>
  <si>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</si>
  <si>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</si>
  <si>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</si>
  <si>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</si>
  <si>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</si>
  <si>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</si>
  <si>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</si>
  <si>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</si>
  <si>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</si>
  <si>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</si>
  <si>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</si>
  <si>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</si>
  <si>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</si>
  <si>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</si>
  <si>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</si>
  <si>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</si>
  <si>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</si>
  <si>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</si>
  <si>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</si>
  <si>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</si>
  <si>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</si>
  <si>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</si>
  <si>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</si>
  <si>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</si>
  <si>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</si>
  <si>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</si>
  <si>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</si>
  <si>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</si>
  <si>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</si>
  <si>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</si>
  <si>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</si>
  <si>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</si>
  <si>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</si>
  <si>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</si>
  <si>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</si>
  <si>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</si>
  <si>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</si>
  <si>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</si>
  <si>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</si>
  <si>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</si>
  <si>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</si>
  <si>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</si>
  <si>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</si>
  <si>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</si>
  <si>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</si>
  <si>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</si>
  <si>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</si>
  <si>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</si>
  <si>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</si>
  <si>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</si>
  <si>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</si>
  <si>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</si>
  <si>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</si>
  <si>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</si>
  <si>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</si>
  <si>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</si>
  <si>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</si>
  <si>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</si>
  <si>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</si>
  <si>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</si>
  <si>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</si>
  <si>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</si>
  <si>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</si>
  <si>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</si>
  <si>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</si>
  <si>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</si>
  <si>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</si>
  <si>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</si>
  <si>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</si>
  <si>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</si>
  <si>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</si>
  <si>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</si>
  <si>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</si>
  <si>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</si>
  <si>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</si>
  <si>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</si>
  <si>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</si>
  <si>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</si>
  <si>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</si>
  <si>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</si>
  <si>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</si>
  <si>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</si>
  <si>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</si>
  <si>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</si>
  <si>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</si>
  <si>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</si>
  <si>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</si>
  <si>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</si>
  <si>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</si>
  <si>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</si>
  <si>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</si>
  <si>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</si>
  <si>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</si>
  <si>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</si>
  <si>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</si>
  <si>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</si>
  <si>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</si>
  <si>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</si>
  <si>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</si>
  <si>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</si>
  <si>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</si>
  <si>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</si>
  <si>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</si>
  <si>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</si>
  <si>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</si>
  <si>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</si>
  <si>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</si>
  <si>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</si>
  <si>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</si>
  <si>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</si>
  <si>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</si>
  <si>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</si>
  <si>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</si>
  <si>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</si>
  <si>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</si>
  <si>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</si>
  <si>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</si>
  <si>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</si>
  <si>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</si>
  <si>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</si>
  <si>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</si>
  <si>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</si>
  <si>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</si>
  <si>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</si>
  <si>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</si>
  <si>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</si>
  <si>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</si>
  <si>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</si>
  <si>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</si>
  <si>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</si>
  <si>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</si>
  <si>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</si>
  <si>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</si>
  <si>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</si>
  <si>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</si>
  <si>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</si>
  <si>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</si>
  <si>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</si>
  <si>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</si>
  <si>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</si>
  <si>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</si>
  <si>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</si>
  <si>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</si>
  <si>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</si>
  <si>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</si>
  <si>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</si>
  <si>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</si>
  <si>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</si>
  <si>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</si>
  <si>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</si>
  <si>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</si>
  <si>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</si>
  <si>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</si>
  <si>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</si>
  <si>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</si>
  <si>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</si>
  <si>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</si>
  <si>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</si>
  <si>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</si>
  <si>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</si>
  <si>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</si>
  <si>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</si>
  <si>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</si>
  <si>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</si>
  <si>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</si>
  <si>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</si>
  <si>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</si>
  <si>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</si>
  <si>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</si>
  <si>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</si>
  <si>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</si>
  <si>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</si>
  <si>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</si>
  <si>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</si>
  <si>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</si>
  <si>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</si>
  <si>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</si>
  <si>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</si>
  <si>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</si>
  <si>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</si>
  <si>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</si>
  <si>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</si>
  <si>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</si>
  <si>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</si>
  <si>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</si>
  <si>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</si>
  <si>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</si>
  <si>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</si>
  <si>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</si>
  <si>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</si>
  <si>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</si>
  <si>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</si>
  <si>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</si>
  <si>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</si>
  <si>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</si>
  <si>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</si>
  <si>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</si>
  <si>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</si>
  <si>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</si>
  <si>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</si>
  <si>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</si>
  <si>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</si>
  <si>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</si>
  <si>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</si>
  <si>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</si>
  <si>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</si>
  <si>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</si>
  <si>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</si>
  <si>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</si>
  <si>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</si>
  <si>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</si>
  <si>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</si>
  <si>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</si>
  <si>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</si>
  <si>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</si>
  <si>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LIMA PROVINCIAS</t>
  </si>
  <si>
    <t>APOLO</t>
  </si>
  <si>
    <t>LA OROYA</t>
  </si>
  <si>
    <t>TAHUANTINSUYO</t>
  </si>
  <si>
    <t>UCHUGLLA</t>
  </si>
  <si>
    <t>marzo-julio</t>
  </si>
  <si>
    <t>e-agosto</t>
  </si>
  <si>
    <t>junio-agosto</t>
  </si>
  <si>
    <t>julio_agosto</t>
  </si>
  <si>
    <t>Período: Enero - Agosto 2018 (Preliminar)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</si>
  <si>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</si>
  <si>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</si>
  <si>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</si>
  <si>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</si>
  <si>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</si>
  <si>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</si>
  <si>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</si>
  <si>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</si>
  <si>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</si>
  <si>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505*</t>
  </si>
  <si>
    <t>* N° promedio de casos atendidos a nivel nacional,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</si>
</sst>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8"/>
  <sheetViews>
    <sheetView showGridLines="0" tabSelected="1" zoomScaleNormal="100" zoomScaleSheetLayoutView="100" workbookViewId="0">
      <pane xSplit="4" ySplit="6" topLeftCell="E318" activePane="bottomRight" state="frozen"/>
      <selection activeCell="D7" sqref="D7"/>
      <selection pane="topRight" activeCell="D7" sqref="D7"/>
      <selection pane="bottomLeft" activeCell="D7" sqref="D7"/>
      <selection pane="bottomRight" activeCell="A335" sqref="A335:Q335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23.5703125" style="2" customWidth="1"/>
    <col min="22" max="16384" width="11.42578125" style="2"/>
  </cols>
  <sheetData>
    <row r="1" spans="1:22" ht="42" customHeight="1" x14ac:dyDescent="0.2"/>
    <row r="2" spans="1:22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22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22" ht="16.5" customHeight="1" x14ac:dyDescent="0.2">
      <c r="A4" s="30" t="s">
        <v>333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2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22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/>
      <c r="N7" s="20"/>
      <c r="O7" s="18"/>
      <c r="P7" s="18"/>
      <c r="Q7" s="19">
        <f t="shared" ref="Q7:Q70" si="0">SUM(E7:P7)</f>
        <v>176</v>
      </c>
      <c r="R7" s="11">
        <f>Q7/(166)</f>
        <v>1.0602409638554218</v>
      </c>
      <c r="V7" s="10">
        <v>166</v>
      </c>
    </row>
    <row r="8" spans="1:22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/>
      <c r="N8" s="20"/>
      <c r="O8" s="18"/>
      <c r="P8" s="18"/>
      <c r="Q8" s="19">
        <f t="shared" si="0"/>
        <v>77</v>
      </c>
      <c r="R8" s="11">
        <f t="shared" ref="R8:R71" si="1">Q8/(166)</f>
        <v>0.46385542168674698</v>
      </c>
      <c r="U8" s="10" t="s">
        <v>330</v>
      </c>
      <c r="V8" s="10">
        <v>243</v>
      </c>
    </row>
    <row r="9" spans="1:22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/>
      <c r="N9" s="20"/>
      <c r="O9" s="18"/>
      <c r="P9" s="18"/>
      <c r="Q9" s="19">
        <f t="shared" si="0"/>
        <v>120</v>
      </c>
      <c r="R9" s="11">
        <f t="shared" si="1"/>
        <v>0.72289156626506024</v>
      </c>
      <c r="U9" s="10" t="s">
        <v>329</v>
      </c>
      <c r="V9" s="10">
        <v>184</v>
      </c>
    </row>
    <row r="10" spans="1:22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/>
      <c r="N10" s="20"/>
      <c r="O10" s="18"/>
      <c r="P10" s="18"/>
      <c r="Q10" s="19">
        <f t="shared" si="0"/>
        <v>115</v>
      </c>
      <c r="R10" s="11">
        <f t="shared" si="1"/>
        <v>0.69277108433734935</v>
      </c>
      <c r="U10" s="10" t="s">
        <v>331</v>
      </c>
      <c r="V10" s="10">
        <v>92</v>
      </c>
    </row>
    <row r="11" spans="1:22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/>
      <c r="N11" s="20"/>
      <c r="O11" s="18"/>
      <c r="P11" s="18"/>
      <c r="Q11" s="19">
        <f t="shared" si="0"/>
        <v>108</v>
      </c>
      <c r="R11" s="11">
        <f t="shared" si="1"/>
        <v>0.6506024096385542</v>
      </c>
      <c r="U11" s="10" t="s">
        <v>332</v>
      </c>
      <c r="V11" s="10">
        <v>62</v>
      </c>
    </row>
    <row r="12" spans="1:22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/>
      <c r="N12" s="20"/>
      <c r="O12" s="18"/>
      <c r="P12" s="18"/>
      <c r="Q12" s="19">
        <f t="shared" si="0"/>
        <v>125</v>
      </c>
      <c r="R12" s="11">
        <f t="shared" si="1"/>
        <v>0.75301204819277112</v>
      </c>
    </row>
    <row r="13" spans="1:22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/>
      <c r="N13" s="20"/>
      <c r="O13" s="18"/>
      <c r="P13" s="18"/>
      <c r="Q13" s="19">
        <f t="shared" si="0"/>
        <v>174</v>
      </c>
      <c r="R13" s="11">
        <f t="shared" si="1"/>
        <v>1.0481927710843373</v>
      </c>
    </row>
    <row r="14" spans="1:22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/>
      <c r="N14" s="20"/>
      <c r="O14" s="18"/>
      <c r="P14" s="18"/>
      <c r="Q14" s="19">
        <f t="shared" si="0"/>
        <v>103</v>
      </c>
      <c r="R14" s="11">
        <f t="shared" si="1"/>
        <v>0.62048192771084343</v>
      </c>
    </row>
    <row r="15" spans="1:22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/>
      <c r="N15" s="20"/>
      <c r="O15" s="18"/>
      <c r="P15" s="18"/>
      <c r="Q15" s="19">
        <f t="shared" si="0"/>
        <v>58</v>
      </c>
      <c r="R15" s="11">
        <f t="shared" si="1"/>
        <v>0.3493975903614458</v>
      </c>
    </row>
    <row r="16" spans="1:22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/>
      <c r="N16" s="20"/>
      <c r="O16" s="18"/>
      <c r="P16" s="18"/>
      <c r="Q16" s="19">
        <f t="shared" si="0"/>
        <v>119</v>
      </c>
      <c r="R16" s="11">
        <f t="shared" si="1"/>
        <v>0.7168674698795181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/>
      <c r="N17" s="20"/>
      <c r="O17" s="18"/>
      <c r="P17" s="18"/>
      <c r="Q17" s="19">
        <f t="shared" si="0"/>
        <v>102</v>
      </c>
      <c r="R17" s="11">
        <f t="shared" si="1"/>
        <v>0.61445783132530118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/>
      <c r="N18" s="20"/>
      <c r="O18" s="18"/>
      <c r="P18" s="18"/>
      <c r="Q18" s="19">
        <f t="shared" si="0"/>
        <v>80</v>
      </c>
      <c r="R18" s="11">
        <f t="shared" si="1"/>
        <v>0.48192771084337349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/>
      <c r="N19" s="20"/>
      <c r="O19" s="18"/>
      <c r="P19" s="18"/>
      <c r="Q19" s="19">
        <f t="shared" si="0"/>
        <v>87</v>
      </c>
      <c r="R19" s="11">
        <f t="shared" si="1"/>
        <v>0.52409638554216864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/>
      <c r="N20" s="20"/>
      <c r="O20" s="18"/>
      <c r="P20" s="18"/>
      <c r="Q20" s="19">
        <f t="shared" si="0"/>
        <v>158</v>
      </c>
      <c r="R20" s="11">
        <f t="shared" si="1"/>
        <v>0.95180722891566261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/>
      <c r="N21" s="20"/>
      <c r="O21" s="18"/>
      <c r="P21" s="18"/>
      <c r="Q21" s="19">
        <f t="shared" si="0"/>
        <v>50</v>
      </c>
      <c r="R21" s="11">
        <f t="shared" si="1"/>
        <v>0.30120481927710846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/>
      <c r="N22" s="20"/>
      <c r="O22" s="18"/>
      <c r="P22" s="18"/>
      <c r="Q22" s="19">
        <f t="shared" si="0"/>
        <v>127</v>
      </c>
      <c r="R22" s="11">
        <f t="shared" si="1"/>
        <v>0.76506024096385539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/>
      <c r="N23" s="20"/>
      <c r="O23" s="18"/>
      <c r="P23" s="18"/>
      <c r="Q23" s="19">
        <f t="shared" si="0"/>
        <v>86</v>
      </c>
      <c r="R23" s="11">
        <f t="shared" si="1"/>
        <v>0.51807228915662651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/>
      <c r="N24" s="20"/>
      <c r="O24" s="18"/>
      <c r="P24" s="18"/>
      <c r="Q24" s="19">
        <f t="shared" si="0"/>
        <v>137</v>
      </c>
      <c r="R24" s="11">
        <f t="shared" si="1"/>
        <v>0.82530120481927716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/>
      <c r="N25" s="20"/>
      <c r="O25" s="18"/>
      <c r="P25" s="18"/>
      <c r="Q25" s="19">
        <f t="shared" si="0"/>
        <v>86</v>
      </c>
      <c r="R25" s="11">
        <f t="shared" si="1"/>
        <v>0.51807228915662651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/>
      <c r="N26" s="20"/>
      <c r="O26" s="18"/>
      <c r="P26" s="18"/>
      <c r="Q26" s="19">
        <f t="shared" si="0"/>
        <v>139</v>
      </c>
      <c r="R26" s="11">
        <f t="shared" si="1"/>
        <v>0.83734939759036142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/>
      <c r="N27" s="20"/>
      <c r="O27" s="18"/>
      <c r="P27" s="18"/>
      <c r="Q27" s="19">
        <f t="shared" si="0"/>
        <v>75</v>
      </c>
      <c r="R27" s="11">
        <f t="shared" si="1"/>
        <v>0.45180722891566266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/>
      <c r="N28" s="20"/>
      <c r="O28" s="18"/>
      <c r="P28" s="18"/>
      <c r="Q28" s="19">
        <f t="shared" si="0"/>
        <v>79</v>
      </c>
      <c r="R28" s="11">
        <f t="shared" si="1"/>
        <v>0.4759036144578313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/>
      <c r="N29" s="20"/>
      <c r="O29" s="18"/>
      <c r="P29" s="18"/>
      <c r="Q29" s="19">
        <f t="shared" si="0"/>
        <v>204</v>
      </c>
      <c r="R29" s="11">
        <f t="shared" si="1"/>
        <v>1.2289156626506024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/>
      <c r="N30" s="20"/>
      <c r="O30" s="18"/>
      <c r="P30" s="18"/>
      <c r="Q30" s="19">
        <f t="shared" si="0"/>
        <v>79</v>
      </c>
      <c r="R30" s="11">
        <f t="shared" si="1"/>
        <v>0.4759036144578313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/>
      <c r="N31" s="20"/>
      <c r="O31" s="18"/>
      <c r="P31" s="18"/>
      <c r="Q31" s="19">
        <f t="shared" si="0"/>
        <v>264</v>
      </c>
      <c r="R31" s="11">
        <f t="shared" si="1"/>
        <v>1.5903614457831325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/>
      <c r="N32" s="20"/>
      <c r="O32" s="18"/>
      <c r="P32" s="18"/>
      <c r="Q32" s="19">
        <f t="shared" si="0"/>
        <v>570</v>
      </c>
      <c r="R32" s="11">
        <f t="shared" si="1"/>
        <v>3.4337349397590362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/>
      <c r="N33" s="20"/>
      <c r="O33" s="18"/>
      <c r="P33" s="18"/>
      <c r="Q33" s="19">
        <f t="shared" si="0"/>
        <v>77</v>
      </c>
      <c r="R33" s="11">
        <f t="shared" si="1"/>
        <v>0.46385542168674698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/>
      <c r="N34" s="20"/>
      <c r="O34" s="18"/>
      <c r="P34" s="18"/>
      <c r="Q34" s="19">
        <f t="shared" si="0"/>
        <v>119</v>
      </c>
      <c r="R34" s="11">
        <f t="shared" si="1"/>
        <v>0.7168674698795181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/>
      <c r="N35" s="20"/>
      <c r="O35" s="18"/>
      <c r="P35" s="18"/>
      <c r="Q35" s="19">
        <f t="shared" si="0"/>
        <v>113</v>
      </c>
      <c r="R35" s="11">
        <f t="shared" si="1"/>
        <v>0.68072289156626509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/>
      <c r="N36" s="20"/>
      <c r="O36" s="18"/>
      <c r="P36" s="18"/>
      <c r="Q36" s="19">
        <f t="shared" si="0"/>
        <v>203</v>
      </c>
      <c r="R36" s="11">
        <f t="shared" si="1"/>
        <v>1.2228915662650603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/>
      <c r="N37" s="20"/>
      <c r="O37" s="18"/>
      <c r="P37" s="18"/>
      <c r="Q37" s="19">
        <f t="shared" si="0"/>
        <v>106</v>
      </c>
      <c r="R37" s="11">
        <f t="shared" si="1"/>
        <v>0.63855421686746983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/>
      <c r="N38" s="20"/>
      <c r="O38" s="18"/>
      <c r="P38" s="18"/>
      <c r="Q38" s="19">
        <f t="shared" si="0"/>
        <v>160</v>
      </c>
      <c r="R38" s="11">
        <f t="shared" si="1"/>
        <v>0.96385542168674698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/>
      <c r="N39" s="20"/>
      <c r="O39" s="18"/>
      <c r="P39" s="18"/>
      <c r="Q39" s="19">
        <f t="shared" si="0"/>
        <v>265</v>
      </c>
      <c r="R39" s="11">
        <f t="shared" si="1"/>
        <v>1.5963855421686748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/>
      <c r="N40" s="20"/>
      <c r="O40" s="18"/>
      <c r="P40" s="18"/>
      <c r="Q40" s="19">
        <f t="shared" si="0"/>
        <v>140</v>
      </c>
      <c r="R40" s="11">
        <f t="shared" si="1"/>
        <v>0.84337349397590367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/>
      <c r="N41" s="20"/>
      <c r="O41" s="18"/>
      <c r="P41" s="18"/>
      <c r="Q41" s="19">
        <f t="shared" si="0"/>
        <v>90</v>
      </c>
      <c r="R41" s="11">
        <f t="shared" si="1"/>
        <v>0.54216867469879515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/>
      <c r="N42" s="20"/>
      <c r="O42" s="18"/>
      <c r="P42" s="18"/>
      <c r="Q42" s="19">
        <f t="shared" si="0"/>
        <v>778</v>
      </c>
      <c r="R42" s="11">
        <f t="shared" si="1"/>
        <v>4.6867469879518069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/>
      <c r="N43" s="20"/>
      <c r="O43" s="18"/>
      <c r="P43" s="18"/>
      <c r="Q43" s="19">
        <f t="shared" si="0"/>
        <v>348</v>
      </c>
      <c r="R43" s="11">
        <f t="shared" si="1"/>
        <v>2.0963855421686746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/>
      <c r="N44" s="20"/>
      <c r="O44" s="18"/>
      <c r="P44" s="18"/>
      <c r="Q44" s="19">
        <f t="shared" si="0"/>
        <v>284</v>
      </c>
      <c r="R44" s="11">
        <f t="shared" si="1"/>
        <v>1.7108433734939759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/>
      <c r="N45" s="20"/>
      <c r="O45" s="18"/>
      <c r="P45" s="18"/>
      <c r="Q45" s="19">
        <f t="shared" si="0"/>
        <v>95</v>
      </c>
      <c r="R45" s="11">
        <f t="shared" si="1"/>
        <v>0.57228915662650603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/>
      <c r="N46" s="20"/>
      <c r="O46" s="18"/>
      <c r="P46" s="18"/>
      <c r="Q46" s="19">
        <f t="shared" si="0"/>
        <v>139</v>
      </c>
      <c r="R46" s="11">
        <f t="shared" si="1"/>
        <v>0.83734939759036142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/>
      <c r="N47" s="20"/>
      <c r="O47" s="18"/>
      <c r="P47" s="18"/>
      <c r="Q47" s="19">
        <f t="shared" si="0"/>
        <v>146</v>
      </c>
      <c r="R47" s="11">
        <f t="shared" si="1"/>
        <v>0.87951807228915657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/>
      <c r="N48" s="20"/>
      <c r="O48" s="18"/>
      <c r="P48" s="18"/>
      <c r="Q48" s="19">
        <f t="shared" si="0"/>
        <v>175</v>
      </c>
      <c r="R48" s="11">
        <f t="shared" si="1"/>
        <v>1.0542168674698795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/>
      <c r="N49" s="20"/>
      <c r="O49" s="18"/>
      <c r="P49" s="18"/>
      <c r="Q49" s="19">
        <f t="shared" si="0"/>
        <v>42</v>
      </c>
      <c r="R49" s="11">
        <f t="shared" si="1"/>
        <v>0.25301204819277107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/>
      <c r="N50" s="20"/>
      <c r="O50" s="18"/>
      <c r="P50" s="18"/>
      <c r="Q50" s="19">
        <f t="shared" si="0"/>
        <v>276</v>
      </c>
      <c r="R50" s="11">
        <f t="shared" si="1"/>
        <v>1.6626506024096386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/>
      <c r="N51" s="20"/>
      <c r="O51" s="18"/>
      <c r="P51" s="18"/>
      <c r="Q51" s="19">
        <f t="shared" si="0"/>
        <v>134</v>
      </c>
      <c r="R51" s="11">
        <f t="shared" si="1"/>
        <v>0.80722891566265065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/>
      <c r="N52" s="20"/>
      <c r="O52" s="18"/>
      <c r="P52" s="18"/>
      <c r="Q52" s="19">
        <f t="shared" si="0"/>
        <v>71</v>
      </c>
      <c r="R52" s="11">
        <f t="shared" si="1"/>
        <v>0.42771084337349397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/>
      <c r="N53" s="20"/>
      <c r="O53" s="18"/>
      <c r="P53" s="18"/>
      <c r="Q53" s="19">
        <f t="shared" si="0"/>
        <v>256</v>
      </c>
      <c r="R53" s="11">
        <f t="shared" si="1"/>
        <v>1.5421686746987953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/>
      <c r="N54" s="20"/>
      <c r="O54" s="18"/>
      <c r="P54" s="18"/>
      <c r="Q54" s="19">
        <f t="shared" si="0"/>
        <v>61</v>
      </c>
      <c r="R54" s="11">
        <f t="shared" si="1"/>
        <v>0.36746987951807231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/>
      <c r="N55" s="20"/>
      <c r="O55" s="18"/>
      <c r="P55" s="18"/>
      <c r="Q55" s="19">
        <f t="shared" si="0"/>
        <v>175</v>
      </c>
      <c r="R55" s="11">
        <f t="shared" si="1"/>
        <v>1.0542168674698795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/>
      <c r="N56" s="20"/>
      <c r="O56" s="18"/>
      <c r="P56" s="18"/>
      <c r="Q56" s="19">
        <f t="shared" si="0"/>
        <v>122</v>
      </c>
      <c r="R56" s="11">
        <f t="shared" si="1"/>
        <v>0.73493975903614461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/>
      <c r="N57" s="20"/>
      <c r="O57" s="18"/>
      <c r="P57" s="18"/>
      <c r="Q57" s="19">
        <f t="shared" si="0"/>
        <v>126</v>
      </c>
      <c r="R57" s="11">
        <f t="shared" si="1"/>
        <v>0.75903614457831325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/>
      <c r="N58" s="20"/>
      <c r="O58" s="18"/>
      <c r="P58" s="18"/>
      <c r="Q58" s="19">
        <f t="shared" si="0"/>
        <v>151</v>
      </c>
      <c r="R58" s="11">
        <f t="shared" si="1"/>
        <v>0.90963855421686746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/>
      <c r="N59" s="20"/>
      <c r="O59" s="18"/>
      <c r="P59" s="18"/>
      <c r="Q59" s="19">
        <f t="shared" si="0"/>
        <v>134</v>
      </c>
      <c r="R59" s="11">
        <f t="shared" si="1"/>
        <v>0.80722891566265065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/>
      <c r="N60" s="20"/>
      <c r="O60" s="18"/>
      <c r="P60" s="18"/>
      <c r="Q60" s="19">
        <f t="shared" si="0"/>
        <v>111</v>
      </c>
      <c r="R60" s="11">
        <f t="shared" si="1"/>
        <v>0.66867469879518071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/>
      <c r="N61" s="20"/>
      <c r="O61" s="18"/>
      <c r="P61" s="18"/>
      <c r="Q61" s="19">
        <f t="shared" si="0"/>
        <v>79</v>
      </c>
      <c r="R61" s="11">
        <f t="shared" si="1"/>
        <v>0.4759036144578313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/>
      <c r="N62" s="20"/>
      <c r="O62" s="18"/>
      <c r="P62" s="18"/>
      <c r="Q62" s="19">
        <f t="shared" si="0"/>
        <v>80</v>
      </c>
      <c r="R62" s="11">
        <f t="shared" si="1"/>
        <v>0.48192771084337349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/>
      <c r="N63" s="20"/>
      <c r="O63" s="18"/>
      <c r="P63" s="18"/>
      <c r="Q63" s="19">
        <f t="shared" si="0"/>
        <v>138</v>
      </c>
      <c r="R63" s="11">
        <f t="shared" si="1"/>
        <v>0.83132530120481929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/>
      <c r="N64" s="20"/>
      <c r="O64" s="18"/>
      <c r="P64" s="18"/>
      <c r="Q64" s="19">
        <f t="shared" si="0"/>
        <v>86</v>
      </c>
      <c r="R64" s="11">
        <f t="shared" si="1"/>
        <v>0.51807228915662651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/>
      <c r="N65" s="20"/>
      <c r="O65" s="18"/>
      <c r="P65" s="18"/>
      <c r="Q65" s="19">
        <f t="shared" si="0"/>
        <v>147</v>
      </c>
      <c r="R65" s="11">
        <f t="shared" si="1"/>
        <v>0.88554216867469882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/>
      <c r="N66" s="20"/>
      <c r="O66" s="18"/>
      <c r="P66" s="18"/>
      <c r="Q66" s="19">
        <f t="shared" si="0"/>
        <v>90</v>
      </c>
      <c r="R66" s="11">
        <f t="shared" si="1"/>
        <v>0.54216867469879515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/>
      <c r="N67" s="20"/>
      <c r="O67" s="18"/>
      <c r="P67" s="18"/>
      <c r="Q67" s="19">
        <f t="shared" si="0"/>
        <v>113</v>
      </c>
      <c r="R67" s="11">
        <f t="shared" si="1"/>
        <v>0.68072289156626509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/>
      <c r="N68" s="20"/>
      <c r="O68" s="18"/>
      <c r="P68" s="18"/>
      <c r="Q68" s="19">
        <f t="shared" si="0"/>
        <v>100</v>
      </c>
      <c r="R68" s="11">
        <f t="shared" si="1"/>
        <v>0.60240963855421692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/>
      <c r="N69" s="20"/>
      <c r="O69" s="18"/>
      <c r="P69" s="18"/>
      <c r="Q69" s="19">
        <f t="shared" si="0"/>
        <v>195</v>
      </c>
      <c r="R69" s="11">
        <f t="shared" si="1"/>
        <v>1.1746987951807228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/>
      <c r="N70" s="20"/>
      <c r="O70" s="18"/>
      <c r="P70" s="18"/>
      <c r="Q70" s="19">
        <f t="shared" si="0"/>
        <v>95</v>
      </c>
      <c r="R70" s="11">
        <f t="shared" si="1"/>
        <v>0.57228915662650603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/>
      <c r="N71" s="20"/>
      <c r="O71" s="18"/>
      <c r="P71" s="18"/>
      <c r="Q71" s="19">
        <f t="shared" ref="Q71:Q134" si="2">SUM(E71:P71)</f>
        <v>138</v>
      </c>
      <c r="R71" s="11">
        <f t="shared" si="1"/>
        <v>0.83132530120481929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/>
      <c r="N72" s="20"/>
      <c r="O72" s="18"/>
      <c r="P72" s="18"/>
      <c r="Q72" s="19">
        <f t="shared" si="2"/>
        <v>223</v>
      </c>
      <c r="R72" s="11">
        <f t="shared" ref="R72:R135" si="3">Q72/(166)</f>
        <v>1.3433734939759037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/>
      <c r="N73" s="20"/>
      <c r="O73" s="18"/>
      <c r="P73" s="18"/>
      <c r="Q73" s="19">
        <f t="shared" si="2"/>
        <v>172</v>
      </c>
      <c r="R73" s="11">
        <f t="shared" si="3"/>
        <v>1.036144578313253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/>
      <c r="N74" s="20"/>
      <c r="O74" s="18"/>
      <c r="P74" s="18"/>
      <c r="Q74" s="19">
        <f t="shared" si="2"/>
        <v>108</v>
      </c>
      <c r="R74" s="11">
        <f t="shared" si="3"/>
        <v>0.6506024096385542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/>
      <c r="N75" s="20"/>
      <c r="O75" s="18"/>
      <c r="P75" s="18"/>
      <c r="Q75" s="19">
        <f t="shared" si="2"/>
        <v>100</v>
      </c>
      <c r="R75" s="11">
        <f t="shared" si="3"/>
        <v>0.60240963855421692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/>
      <c r="N76" s="20"/>
      <c r="O76" s="18"/>
      <c r="P76" s="18"/>
      <c r="Q76" s="19">
        <f t="shared" si="2"/>
        <v>82</v>
      </c>
      <c r="R76" s="11">
        <f t="shared" si="3"/>
        <v>0.49397590361445781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/>
      <c r="N77" s="20"/>
      <c r="O77" s="18"/>
      <c r="P77" s="18"/>
      <c r="Q77" s="19">
        <f t="shared" si="2"/>
        <v>245</v>
      </c>
      <c r="R77" s="11">
        <f t="shared" si="3"/>
        <v>1.4759036144578312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/>
      <c r="N78" s="20"/>
      <c r="O78" s="18"/>
      <c r="P78" s="18"/>
      <c r="Q78" s="19">
        <f t="shared" si="2"/>
        <v>448</v>
      </c>
      <c r="R78" s="11">
        <f t="shared" si="3"/>
        <v>2.6987951807228914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/>
      <c r="N79" s="20"/>
      <c r="O79" s="18"/>
      <c r="P79" s="18"/>
      <c r="Q79" s="19">
        <f t="shared" si="2"/>
        <v>349</v>
      </c>
      <c r="R79" s="11">
        <f t="shared" si="3"/>
        <v>2.1024096385542168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/>
      <c r="N80" s="20"/>
      <c r="O80" s="18"/>
      <c r="P80" s="18"/>
      <c r="Q80" s="19">
        <f t="shared" si="2"/>
        <v>167</v>
      </c>
      <c r="R80" s="11">
        <f t="shared" si="3"/>
        <v>1.0060240963855422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/>
      <c r="N81" s="20"/>
      <c r="O81" s="18"/>
      <c r="P81" s="18"/>
      <c r="Q81" s="19">
        <f t="shared" si="2"/>
        <v>221</v>
      </c>
      <c r="R81" s="11">
        <f t="shared" si="3"/>
        <v>1.3313253012048192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/>
      <c r="N82" s="20"/>
      <c r="O82" s="18"/>
      <c r="P82" s="18"/>
      <c r="Q82" s="19">
        <f t="shared" si="2"/>
        <v>140</v>
      </c>
      <c r="R82" s="11">
        <f t="shared" si="3"/>
        <v>0.84337349397590367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/>
      <c r="N83" s="20"/>
      <c r="O83" s="18"/>
      <c r="P83" s="18"/>
      <c r="Q83" s="19">
        <f t="shared" si="2"/>
        <v>114</v>
      </c>
      <c r="R83" s="11">
        <f t="shared" si="3"/>
        <v>0.68674698795180722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/>
      <c r="N84" s="20"/>
      <c r="O84" s="18"/>
      <c r="P84" s="18"/>
      <c r="Q84" s="19">
        <f t="shared" si="2"/>
        <v>168</v>
      </c>
      <c r="R84" s="11">
        <f t="shared" si="3"/>
        <v>1.0120481927710843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/>
      <c r="N85" s="20"/>
      <c r="O85" s="18"/>
      <c r="P85" s="18"/>
      <c r="Q85" s="19">
        <f t="shared" si="2"/>
        <v>145</v>
      </c>
      <c r="R85" s="11">
        <f t="shared" si="3"/>
        <v>0.87349397590361444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/>
      <c r="N86" s="20"/>
      <c r="O86" s="18"/>
      <c r="P86" s="18"/>
      <c r="Q86" s="19">
        <f t="shared" si="2"/>
        <v>178</v>
      </c>
      <c r="R86" s="11">
        <f t="shared" si="3"/>
        <v>1.072289156626506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/>
      <c r="N87" s="20"/>
      <c r="O87" s="18"/>
      <c r="P87" s="18"/>
      <c r="Q87" s="19">
        <f t="shared" si="2"/>
        <v>385</v>
      </c>
      <c r="R87" s="11">
        <f t="shared" si="3"/>
        <v>2.3192771084337349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/>
      <c r="N88" s="20"/>
      <c r="O88" s="18"/>
      <c r="P88" s="18"/>
      <c r="Q88" s="19">
        <f t="shared" si="2"/>
        <v>733</v>
      </c>
      <c r="R88" s="11">
        <f t="shared" si="3"/>
        <v>4.4156626506024095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/>
      <c r="N89" s="20"/>
      <c r="O89" s="18"/>
      <c r="P89" s="18"/>
      <c r="Q89" s="19">
        <f t="shared" si="2"/>
        <v>198</v>
      </c>
      <c r="R89" s="11">
        <f t="shared" si="3"/>
        <v>1.1927710843373494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/>
      <c r="N90" s="20"/>
      <c r="O90" s="18"/>
      <c r="P90" s="18"/>
      <c r="Q90" s="19">
        <f t="shared" si="2"/>
        <v>156</v>
      </c>
      <c r="R90" s="11">
        <f t="shared" si="3"/>
        <v>0.93975903614457834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/>
      <c r="N91" s="20"/>
      <c r="O91" s="18"/>
      <c r="P91" s="18"/>
      <c r="Q91" s="19">
        <f t="shared" si="2"/>
        <v>262</v>
      </c>
      <c r="R91" s="11">
        <f t="shared" si="3"/>
        <v>1.5783132530120483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/>
      <c r="N92" s="20"/>
      <c r="O92" s="18"/>
      <c r="P92" s="18"/>
      <c r="Q92" s="19">
        <f t="shared" si="2"/>
        <v>153</v>
      </c>
      <c r="R92" s="11">
        <f t="shared" si="3"/>
        <v>0.92168674698795183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/>
      <c r="N93" s="20"/>
      <c r="O93" s="18"/>
      <c r="P93" s="18"/>
      <c r="Q93" s="19">
        <f t="shared" si="2"/>
        <v>316</v>
      </c>
      <c r="R93" s="11">
        <f t="shared" si="3"/>
        <v>1.9036144578313252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/>
      <c r="N94" s="20"/>
      <c r="O94" s="18"/>
      <c r="P94" s="18"/>
      <c r="Q94" s="19">
        <f t="shared" si="2"/>
        <v>160</v>
      </c>
      <c r="R94" s="11">
        <f t="shared" si="3"/>
        <v>0.96385542168674698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/>
      <c r="N95" s="20"/>
      <c r="O95" s="18"/>
      <c r="P95" s="18"/>
      <c r="Q95" s="19">
        <f t="shared" si="2"/>
        <v>181</v>
      </c>
      <c r="R95" s="11">
        <f t="shared" si="3"/>
        <v>1.0903614457831325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/>
      <c r="N96" s="20"/>
      <c r="O96" s="18"/>
      <c r="P96" s="18"/>
      <c r="Q96" s="19">
        <f t="shared" si="2"/>
        <v>263</v>
      </c>
      <c r="R96" s="11">
        <f t="shared" si="3"/>
        <v>1.5843373493975903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/>
      <c r="N97" s="20"/>
      <c r="O97" s="18"/>
      <c r="P97" s="18"/>
      <c r="Q97" s="19">
        <f t="shared" si="2"/>
        <v>184</v>
      </c>
      <c r="R97" s="11">
        <f t="shared" si="3"/>
        <v>1.1084337349397591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/>
      <c r="N98" s="20"/>
      <c r="O98" s="18"/>
      <c r="P98" s="18"/>
      <c r="Q98" s="19">
        <f t="shared" si="2"/>
        <v>84</v>
      </c>
      <c r="R98" s="11">
        <f t="shared" si="3"/>
        <v>0.50602409638554213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/>
      <c r="N99" s="20"/>
      <c r="O99" s="18"/>
      <c r="P99" s="18"/>
      <c r="Q99" s="19">
        <f t="shared" si="2"/>
        <v>134</v>
      </c>
      <c r="R99" s="11">
        <f t="shared" si="3"/>
        <v>0.80722891566265065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/>
      <c r="N100" s="20"/>
      <c r="O100" s="18"/>
      <c r="P100" s="18"/>
      <c r="Q100" s="19">
        <f t="shared" si="2"/>
        <v>87</v>
      </c>
      <c r="R100" s="11">
        <f t="shared" si="3"/>
        <v>0.52409638554216864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/>
      <c r="N101" s="20"/>
      <c r="O101" s="18"/>
      <c r="P101" s="18"/>
      <c r="Q101" s="19">
        <f t="shared" si="2"/>
        <v>105</v>
      </c>
      <c r="R101" s="11">
        <f t="shared" si="3"/>
        <v>0.63253012048192769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/>
      <c r="N102" s="20"/>
      <c r="O102" s="18"/>
      <c r="P102" s="18"/>
      <c r="Q102" s="19">
        <f t="shared" si="2"/>
        <v>114</v>
      </c>
      <c r="R102" s="11">
        <f t="shared" si="3"/>
        <v>0.68674698795180722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/>
      <c r="N103" s="20"/>
      <c r="O103" s="18"/>
      <c r="P103" s="18"/>
      <c r="Q103" s="19">
        <f t="shared" si="2"/>
        <v>75</v>
      </c>
      <c r="R103" s="11">
        <f t="shared" si="3"/>
        <v>0.45180722891566266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/>
      <c r="N104" s="20"/>
      <c r="O104" s="18"/>
      <c r="P104" s="18"/>
      <c r="Q104" s="19">
        <f t="shared" si="2"/>
        <v>136</v>
      </c>
      <c r="R104" s="11">
        <f t="shared" si="3"/>
        <v>0.81927710843373491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/>
      <c r="N105" s="20"/>
      <c r="O105" s="18"/>
      <c r="P105" s="18"/>
      <c r="Q105" s="19">
        <f t="shared" si="2"/>
        <v>136</v>
      </c>
      <c r="R105" s="11">
        <f t="shared" si="3"/>
        <v>0.81927710843373491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/>
      <c r="N106" s="20"/>
      <c r="O106" s="18"/>
      <c r="P106" s="18"/>
      <c r="Q106" s="19">
        <f t="shared" si="2"/>
        <v>120</v>
      </c>
      <c r="R106" s="11">
        <f t="shared" si="3"/>
        <v>0.72289156626506024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/>
      <c r="N107" s="20"/>
      <c r="O107" s="18"/>
      <c r="P107" s="18"/>
      <c r="Q107" s="19">
        <f t="shared" si="2"/>
        <v>112</v>
      </c>
      <c r="R107" s="11">
        <f t="shared" si="3"/>
        <v>0.67469879518072284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/>
      <c r="N108" s="20"/>
      <c r="O108" s="18"/>
      <c r="P108" s="18"/>
      <c r="Q108" s="19">
        <f t="shared" si="2"/>
        <v>130</v>
      </c>
      <c r="R108" s="11">
        <f t="shared" si="3"/>
        <v>0.7831325301204819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/>
      <c r="N109" s="20"/>
      <c r="O109" s="18"/>
      <c r="P109" s="18"/>
      <c r="Q109" s="19">
        <f t="shared" si="2"/>
        <v>317</v>
      </c>
      <c r="R109" s="11">
        <f t="shared" si="3"/>
        <v>1.9096385542168675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/>
      <c r="N110" s="20"/>
      <c r="O110" s="18"/>
      <c r="P110" s="18"/>
      <c r="Q110" s="19">
        <f t="shared" si="2"/>
        <v>72</v>
      </c>
      <c r="R110" s="11">
        <f t="shared" si="3"/>
        <v>0.43373493975903615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/>
      <c r="N111" s="20"/>
      <c r="O111" s="18"/>
      <c r="P111" s="18"/>
      <c r="Q111" s="19">
        <f t="shared" si="2"/>
        <v>240</v>
      </c>
      <c r="R111" s="11">
        <f t="shared" si="3"/>
        <v>1.4457831325301205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/>
      <c r="N112" s="20"/>
      <c r="O112" s="18"/>
      <c r="P112" s="18"/>
      <c r="Q112" s="19">
        <f t="shared" si="2"/>
        <v>81</v>
      </c>
      <c r="R112" s="11">
        <f t="shared" si="3"/>
        <v>0.48795180722891568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/>
      <c r="N113" s="20"/>
      <c r="O113" s="18"/>
      <c r="P113" s="18"/>
      <c r="Q113" s="19">
        <f t="shared" si="2"/>
        <v>76</v>
      </c>
      <c r="R113" s="11">
        <f t="shared" si="3"/>
        <v>0.45783132530120479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/>
      <c r="N114" s="20"/>
      <c r="O114" s="18"/>
      <c r="P114" s="18"/>
      <c r="Q114" s="19">
        <f t="shared" si="2"/>
        <v>145</v>
      </c>
      <c r="R114" s="11">
        <f t="shared" si="3"/>
        <v>0.87349397590361444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/>
      <c r="N115" s="20"/>
      <c r="O115" s="18"/>
      <c r="P115" s="18"/>
      <c r="Q115" s="19">
        <f t="shared" si="2"/>
        <v>129</v>
      </c>
      <c r="R115" s="11">
        <f t="shared" si="3"/>
        <v>0.77710843373493976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/>
      <c r="N116" s="20"/>
      <c r="O116" s="18"/>
      <c r="P116" s="18"/>
      <c r="Q116" s="19">
        <f t="shared" si="2"/>
        <v>188</v>
      </c>
      <c r="R116" s="11">
        <f t="shared" si="3"/>
        <v>1.1325301204819278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/>
      <c r="N117" s="20"/>
      <c r="O117" s="18"/>
      <c r="P117" s="18"/>
      <c r="Q117" s="19">
        <f t="shared" si="2"/>
        <v>289</v>
      </c>
      <c r="R117" s="11">
        <f t="shared" si="3"/>
        <v>1.7409638554216869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/>
      <c r="N118" s="20"/>
      <c r="O118" s="18"/>
      <c r="P118" s="18"/>
      <c r="Q118" s="19">
        <f t="shared" si="2"/>
        <v>352</v>
      </c>
      <c r="R118" s="11">
        <f t="shared" si="3"/>
        <v>2.1204819277108435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/>
      <c r="N119" s="20"/>
      <c r="O119" s="18"/>
      <c r="P119" s="18"/>
      <c r="Q119" s="19">
        <f t="shared" si="2"/>
        <v>49</v>
      </c>
      <c r="R119" s="11">
        <f t="shared" si="3"/>
        <v>0.29518072289156627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/>
      <c r="N120" s="20"/>
      <c r="O120" s="18"/>
      <c r="P120" s="18"/>
      <c r="Q120" s="19">
        <f t="shared" si="2"/>
        <v>185</v>
      </c>
      <c r="R120" s="11">
        <f t="shared" si="3"/>
        <v>1.1144578313253013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/>
      <c r="N121" s="20"/>
      <c r="O121" s="18"/>
      <c r="P121" s="18"/>
      <c r="Q121" s="19">
        <f t="shared" si="2"/>
        <v>74</v>
      </c>
      <c r="R121" s="11">
        <f t="shared" si="3"/>
        <v>0.44578313253012047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/>
      <c r="N122" s="20"/>
      <c r="O122" s="18"/>
      <c r="P122" s="18"/>
      <c r="Q122" s="19">
        <f t="shared" si="2"/>
        <v>425</v>
      </c>
      <c r="R122" s="11">
        <f t="shared" si="3"/>
        <v>2.5602409638554215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/>
      <c r="N123" s="20"/>
      <c r="O123" s="18"/>
      <c r="P123" s="18"/>
      <c r="Q123" s="19">
        <f t="shared" si="2"/>
        <v>189</v>
      </c>
      <c r="R123" s="11">
        <f t="shared" si="3"/>
        <v>1.1385542168674698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/>
      <c r="N124" s="20"/>
      <c r="O124" s="18"/>
      <c r="P124" s="18"/>
      <c r="Q124" s="19">
        <f t="shared" si="2"/>
        <v>229</v>
      </c>
      <c r="R124" s="11">
        <f t="shared" si="3"/>
        <v>1.3795180722891567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/>
      <c r="N125" s="20"/>
      <c r="O125" s="18"/>
      <c r="P125" s="18"/>
      <c r="Q125" s="19">
        <f t="shared" si="2"/>
        <v>220</v>
      </c>
      <c r="R125" s="11">
        <f t="shared" si="3"/>
        <v>1.3253012048192772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/>
      <c r="N126" s="20"/>
      <c r="O126" s="18"/>
      <c r="P126" s="18"/>
      <c r="Q126" s="19">
        <f t="shared" si="2"/>
        <v>193</v>
      </c>
      <c r="R126" s="11">
        <f t="shared" si="3"/>
        <v>1.1626506024096386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/>
      <c r="N127" s="20"/>
      <c r="O127" s="18"/>
      <c r="P127" s="18"/>
      <c r="Q127" s="19">
        <f t="shared" si="2"/>
        <v>274</v>
      </c>
      <c r="R127" s="11">
        <f t="shared" si="3"/>
        <v>1.6506024096385543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/>
      <c r="N128" s="20"/>
      <c r="O128" s="18"/>
      <c r="P128" s="18"/>
      <c r="Q128" s="19">
        <f t="shared" si="2"/>
        <v>790</v>
      </c>
      <c r="R128" s="11">
        <f t="shared" si="3"/>
        <v>4.7590361445783129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/>
      <c r="N129" s="20"/>
      <c r="O129" s="18"/>
      <c r="P129" s="18"/>
      <c r="Q129" s="19">
        <f t="shared" si="2"/>
        <v>280</v>
      </c>
      <c r="R129" s="11">
        <f t="shared" si="3"/>
        <v>1.6867469879518073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/>
      <c r="N130" s="20"/>
      <c r="O130" s="18"/>
      <c r="P130" s="18"/>
      <c r="Q130" s="19">
        <f t="shared" si="2"/>
        <v>135</v>
      </c>
      <c r="R130" s="11">
        <f t="shared" si="3"/>
        <v>0.81325301204819278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/>
      <c r="N131" s="20"/>
      <c r="O131" s="18"/>
      <c r="P131" s="18"/>
      <c r="Q131" s="19">
        <f t="shared" si="2"/>
        <v>224</v>
      </c>
      <c r="R131" s="11">
        <f t="shared" si="3"/>
        <v>1.3493975903614457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/>
      <c r="N132" s="20"/>
      <c r="O132" s="18"/>
      <c r="P132" s="18"/>
      <c r="Q132" s="19">
        <f t="shared" si="2"/>
        <v>287</v>
      </c>
      <c r="R132" s="11">
        <f t="shared" si="3"/>
        <v>1.7289156626506024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/>
      <c r="N133" s="20"/>
      <c r="O133" s="18"/>
      <c r="P133" s="18"/>
      <c r="Q133" s="19">
        <f t="shared" si="2"/>
        <v>226</v>
      </c>
      <c r="R133" s="11">
        <f t="shared" si="3"/>
        <v>1.3614457831325302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/>
      <c r="N134" s="20"/>
      <c r="O134" s="18"/>
      <c r="P134" s="18"/>
      <c r="Q134" s="19">
        <f t="shared" si="2"/>
        <v>145</v>
      </c>
      <c r="R134" s="11">
        <f t="shared" si="3"/>
        <v>0.87349397590361444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/>
      <c r="N135" s="20"/>
      <c r="O135" s="18"/>
      <c r="P135" s="18"/>
      <c r="Q135" s="19">
        <f t="shared" ref="Q135:Q198" si="4">SUM(E135:P135)</f>
        <v>312</v>
      </c>
      <c r="R135" s="11">
        <f t="shared" si="3"/>
        <v>1.8795180722891567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/>
      <c r="N136" s="20"/>
      <c r="O136" s="18"/>
      <c r="P136" s="18"/>
      <c r="Q136" s="19">
        <f t="shared" si="4"/>
        <v>38</v>
      </c>
      <c r="R136" s="11">
        <f t="shared" ref="R136:R199" si="5">Q136/(166)</f>
        <v>0.2289156626506024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/>
      <c r="N137" s="20"/>
      <c r="O137" s="18"/>
      <c r="P137" s="18"/>
      <c r="Q137" s="19">
        <f t="shared" si="4"/>
        <v>200</v>
      </c>
      <c r="R137" s="11">
        <f t="shared" si="5"/>
        <v>1.2048192771084338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/>
      <c r="N138" s="20"/>
      <c r="O138" s="18"/>
      <c r="P138" s="18"/>
      <c r="Q138" s="19">
        <f t="shared" si="4"/>
        <v>47</v>
      </c>
      <c r="R138" s="11">
        <f t="shared" si="5"/>
        <v>0.28313253012048195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/>
      <c r="N139" s="20"/>
      <c r="O139" s="18"/>
      <c r="P139" s="18"/>
      <c r="Q139" s="19">
        <f t="shared" si="4"/>
        <v>59</v>
      </c>
      <c r="R139" s="11">
        <f t="shared" si="5"/>
        <v>0.35542168674698793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/>
      <c r="N140" s="20"/>
      <c r="O140" s="18"/>
      <c r="P140" s="18"/>
      <c r="Q140" s="19">
        <f t="shared" si="4"/>
        <v>131</v>
      </c>
      <c r="R140" s="11">
        <f t="shared" si="5"/>
        <v>0.78915662650602414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/>
      <c r="N141" s="20"/>
      <c r="O141" s="18"/>
      <c r="P141" s="18"/>
      <c r="Q141" s="19">
        <f t="shared" si="4"/>
        <v>145</v>
      </c>
      <c r="R141" s="11">
        <f t="shared" si="5"/>
        <v>0.87349397590361444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/>
      <c r="N142" s="20"/>
      <c r="O142" s="18"/>
      <c r="P142" s="18"/>
      <c r="Q142" s="19">
        <f t="shared" si="4"/>
        <v>68</v>
      </c>
      <c r="R142" s="11">
        <f t="shared" si="5"/>
        <v>0.40963855421686746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/>
      <c r="N143" s="20"/>
      <c r="O143" s="18"/>
      <c r="P143" s="18"/>
      <c r="Q143" s="19">
        <f t="shared" si="4"/>
        <v>188</v>
      </c>
      <c r="R143" s="11">
        <f t="shared" si="5"/>
        <v>1.1325301204819278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/>
      <c r="N144" s="20"/>
      <c r="O144" s="18"/>
      <c r="P144" s="18"/>
      <c r="Q144" s="19">
        <f t="shared" si="4"/>
        <v>57</v>
      </c>
      <c r="R144" s="11">
        <f t="shared" si="5"/>
        <v>0.34337349397590361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/>
      <c r="N145" s="20"/>
      <c r="O145" s="18"/>
      <c r="P145" s="18"/>
      <c r="Q145" s="19">
        <f t="shared" si="4"/>
        <v>178</v>
      </c>
      <c r="R145" s="11">
        <f t="shared" si="5"/>
        <v>1.072289156626506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/>
      <c r="N146" s="20"/>
      <c r="O146" s="18"/>
      <c r="P146" s="18"/>
      <c r="Q146" s="19">
        <f t="shared" si="4"/>
        <v>260</v>
      </c>
      <c r="R146" s="11">
        <f t="shared" si="5"/>
        <v>1.5662650602409638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/>
      <c r="N147" s="20"/>
      <c r="O147" s="18"/>
      <c r="P147" s="18"/>
      <c r="Q147" s="19">
        <f t="shared" si="4"/>
        <v>238</v>
      </c>
      <c r="R147" s="11">
        <f t="shared" si="5"/>
        <v>1.4337349397590362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/>
      <c r="N148" s="20"/>
      <c r="O148" s="18"/>
      <c r="P148" s="18"/>
      <c r="Q148" s="19">
        <f t="shared" si="4"/>
        <v>141</v>
      </c>
      <c r="R148" s="11">
        <f t="shared" si="5"/>
        <v>0.8493975903614458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/>
      <c r="N149" s="20"/>
      <c r="O149" s="18"/>
      <c r="P149" s="18"/>
      <c r="Q149" s="19">
        <f t="shared" si="4"/>
        <v>310</v>
      </c>
      <c r="R149" s="11">
        <f t="shared" si="5"/>
        <v>1.8674698795180722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/>
      <c r="N150" s="20"/>
      <c r="O150" s="18"/>
      <c r="P150" s="18"/>
      <c r="Q150" s="19">
        <f t="shared" si="4"/>
        <v>167</v>
      </c>
      <c r="R150" s="11">
        <f t="shared" si="5"/>
        <v>1.0060240963855422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/>
      <c r="N151" s="20"/>
      <c r="O151" s="18"/>
      <c r="P151" s="18"/>
      <c r="Q151" s="19">
        <f t="shared" si="4"/>
        <v>153</v>
      </c>
      <c r="R151" s="11">
        <f t="shared" si="5"/>
        <v>0.92168674698795183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/>
      <c r="N152" s="20"/>
      <c r="O152" s="18"/>
      <c r="P152" s="18"/>
      <c r="Q152" s="19">
        <f t="shared" si="4"/>
        <v>258</v>
      </c>
      <c r="R152" s="11">
        <f t="shared" si="5"/>
        <v>1.5542168674698795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/>
      <c r="N153" s="20"/>
      <c r="O153" s="18"/>
      <c r="P153" s="18"/>
      <c r="Q153" s="19">
        <f t="shared" si="4"/>
        <v>313</v>
      </c>
      <c r="R153" s="11">
        <f t="shared" si="5"/>
        <v>1.8855421686746987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/>
      <c r="N154" s="20"/>
      <c r="O154" s="18"/>
      <c r="P154" s="18"/>
      <c r="Q154" s="19">
        <f t="shared" si="4"/>
        <v>263</v>
      </c>
      <c r="R154" s="11">
        <f t="shared" si="5"/>
        <v>1.5843373493975903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/>
      <c r="N155" s="20"/>
      <c r="O155" s="18"/>
      <c r="P155" s="18"/>
      <c r="Q155" s="19">
        <f t="shared" si="4"/>
        <v>373</v>
      </c>
      <c r="R155" s="11">
        <f t="shared" si="5"/>
        <v>2.2469879518072289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/>
      <c r="N156" s="20"/>
      <c r="O156" s="18"/>
      <c r="P156" s="18"/>
      <c r="Q156" s="19">
        <f t="shared" si="4"/>
        <v>316</v>
      </c>
      <c r="R156" s="11">
        <f t="shared" si="5"/>
        <v>1.9036144578313252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/>
      <c r="N157" s="20"/>
      <c r="O157" s="18"/>
      <c r="P157" s="18"/>
      <c r="Q157" s="19">
        <f t="shared" si="4"/>
        <v>188</v>
      </c>
      <c r="R157" s="11">
        <f t="shared" si="5"/>
        <v>1.1325301204819278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/>
      <c r="N158" s="20"/>
      <c r="O158" s="18"/>
      <c r="P158" s="18"/>
      <c r="Q158" s="19">
        <f t="shared" si="4"/>
        <v>318</v>
      </c>
      <c r="R158" s="11">
        <f t="shared" si="5"/>
        <v>1.9156626506024097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/>
      <c r="N159" s="20"/>
      <c r="O159" s="18"/>
      <c r="P159" s="18"/>
      <c r="Q159" s="19">
        <f t="shared" si="4"/>
        <v>350</v>
      </c>
      <c r="R159" s="11">
        <f t="shared" si="5"/>
        <v>2.1084337349397591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/>
      <c r="N160" s="20"/>
      <c r="O160" s="18"/>
      <c r="P160" s="18"/>
      <c r="Q160" s="19">
        <f t="shared" si="4"/>
        <v>496</v>
      </c>
      <c r="R160" s="11">
        <f t="shared" si="5"/>
        <v>2.9879518072289155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/>
      <c r="N161" s="20"/>
      <c r="O161" s="18"/>
      <c r="P161" s="18"/>
      <c r="Q161" s="19">
        <f t="shared" si="4"/>
        <v>182</v>
      </c>
      <c r="R161" s="11">
        <f t="shared" si="5"/>
        <v>1.0963855421686748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/>
      <c r="N162" s="20"/>
      <c r="O162" s="18"/>
      <c r="P162" s="18"/>
      <c r="Q162" s="19">
        <f t="shared" si="4"/>
        <v>317</v>
      </c>
      <c r="R162" s="11">
        <f t="shared" si="5"/>
        <v>1.9096385542168675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/>
      <c r="N163" s="20"/>
      <c r="O163" s="18"/>
      <c r="P163" s="18"/>
      <c r="Q163" s="19">
        <f t="shared" si="4"/>
        <v>754</v>
      </c>
      <c r="R163" s="11">
        <f t="shared" si="5"/>
        <v>4.5421686746987948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/>
      <c r="N164" s="20"/>
      <c r="O164" s="18"/>
      <c r="P164" s="18"/>
      <c r="Q164" s="19">
        <f t="shared" si="4"/>
        <v>619</v>
      </c>
      <c r="R164" s="11">
        <f t="shared" si="5"/>
        <v>3.7289156626506026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/>
      <c r="N165" s="20"/>
      <c r="O165" s="18"/>
      <c r="P165" s="18"/>
      <c r="Q165" s="19">
        <f t="shared" si="4"/>
        <v>735</v>
      </c>
      <c r="R165" s="11">
        <f t="shared" si="5"/>
        <v>4.427710843373494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/>
      <c r="N166" s="20"/>
      <c r="O166" s="18"/>
      <c r="P166" s="18"/>
      <c r="Q166" s="19">
        <f t="shared" si="4"/>
        <v>447</v>
      </c>
      <c r="R166" s="11">
        <f t="shared" si="5"/>
        <v>2.6927710843373496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/>
      <c r="N167" s="20"/>
      <c r="O167" s="18"/>
      <c r="P167" s="18"/>
      <c r="Q167" s="19">
        <f t="shared" si="4"/>
        <v>381</v>
      </c>
      <c r="R167" s="11">
        <f t="shared" si="5"/>
        <v>2.2951807228915664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/>
      <c r="N168" s="20"/>
      <c r="O168" s="18"/>
      <c r="P168" s="18"/>
      <c r="Q168" s="19">
        <f t="shared" si="4"/>
        <v>124</v>
      </c>
      <c r="R168" s="11">
        <f t="shared" si="5"/>
        <v>0.74698795180722888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/>
      <c r="N169" s="20"/>
      <c r="O169" s="18"/>
      <c r="P169" s="18"/>
      <c r="Q169" s="19">
        <f t="shared" si="4"/>
        <v>769</v>
      </c>
      <c r="R169" s="11">
        <f t="shared" si="5"/>
        <v>4.6325301204819276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/>
      <c r="N170" s="20"/>
      <c r="O170" s="18"/>
      <c r="P170" s="18"/>
      <c r="Q170" s="19">
        <f t="shared" si="4"/>
        <v>277</v>
      </c>
      <c r="R170" s="11">
        <f t="shared" si="5"/>
        <v>1.6686746987951808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/>
      <c r="N171" s="20"/>
      <c r="O171" s="18"/>
      <c r="P171" s="18"/>
      <c r="Q171" s="19">
        <f t="shared" si="4"/>
        <v>363</v>
      </c>
      <c r="R171" s="11">
        <f t="shared" si="5"/>
        <v>2.1867469879518073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/>
      <c r="N172" s="20"/>
      <c r="O172" s="18"/>
      <c r="P172" s="18"/>
      <c r="Q172" s="19">
        <f t="shared" si="4"/>
        <v>304</v>
      </c>
      <c r="R172" s="11">
        <f t="shared" si="5"/>
        <v>1.8313253012048192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/>
      <c r="N173" s="20"/>
      <c r="O173" s="18"/>
      <c r="P173" s="18"/>
      <c r="Q173" s="19">
        <f t="shared" si="4"/>
        <v>228</v>
      </c>
      <c r="R173" s="11">
        <f t="shared" si="5"/>
        <v>1.3734939759036144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/>
      <c r="N174" s="20"/>
      <c r="O174" s="18"/>
      <c r="P174" s="18"/>
      <c r="Q174" s="19">
        <f t="shared" si="4"/>
        <v>794</v>
      </c>
      <c r="R174" s="11">
        <f t="shared" si="5"/>
        <v>4.7831325301204819</v>
      </c>
    </row>
    <row r="175" spans="1:18" s="10" customFormat="1" ht="18" customHeight="1" x14ac:dyDescent="0.2">
      <c r="A175" s="1">
        <v>169</v>
      </c>
      <c r="B175" s="21" t="s">
        <v>324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/>
      <c r="N175" s="20"/>
      <c r="O175" s="18"/>
      <c r="P175" s="18"/>
      <c r="Q175" s="19">
        <f t="shared" si="4"/>
        <v>320</v>
      </c>
      <c r="R175" s="11">
        <f t="shared" si="5"/>
        <v>1.927710843373494</v>
      </c>
    </row>
    <row r="176" spans="1:18" s="10" customFormat="1" ht="18" customHeight="1" x14ac:dyDescent="0.2">
      <c r="A176" s="1">
        <v>170</v>
      </c>
      <c r="B176" s="21" t="s">
        <v>324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/>
      <c r="N176" s="20"/>
      <c r="O176" s="18"/>
      <c r="P176" s="18"/>
      <c r="Q176" s="19">
        <f t="shared" si="4"/>
        <v>67</v>
      </c>
      <c r="R176" s="11">
        <f t="shared" si="5"/>
        <v>0.40361445783132532</v>
      </c>
    </row>
    <row r="177" spans="1:18" s="10" customFormat="1" ht="18" customHeight="1" x14ac:dyDescent="0.2">
      <c r="A177" s="1">
        <v>171</v>
      </c>
      <c r="B177" s="21" t="s">
        <v>324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/>
      <c r="N177" s="20"/>
      <c r="O177" s="18"/>
      <c r="P177" s="18"/>
      <c r="Q177" s="19">
        <f t="shared" si="4"/>
        <v>86</v>
      </c>
      <c r="R177" s="11">
        <f t="shared" si="5"/>
        <v>0.51807228915662651</v>
      </c>
    </row>
    <row r="178" spans="1:18" s="10" customFormat="1" ht="18" customHeight="1" x14ac:dyDescent="0.2">
      <c r="A178" s="1">
        <v>172</v>
      </c>
      <c r="B178" s="21" t="s">
        <v>324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/>
      <c r="N178" s="20"/>
      <c r="O178" s="18"/>
      <c r="P178" s="18"/>
      <c r="Q178" s="19">
        <f t="shared" si="4"/>
        <v>442</v>
      </c>
      <c r="R178" s="11">
        <f t="shared" si="5"/>
        <v>2.6626506024096384</v>
      </c>
    </row>
    <row r="179" spans="1:18" s="10" customFormat="1" ht="18" customHeight="1" x14ac:dyDescent="0.2">
      <c r="A179" s="1">
        <v>173</v>
      </c>
      <c r="B179" s="21" t="s">
        <v>324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/>
      <c r="N179" s="20"/>
      <c r="O179" s="18"/>
      <c r="P179" s="18"/>
      <c r="Q179" s="19">
        <f t="shared" si="4"/>
        <v>453</v>
      </c>
      <c r="R179" s="11">
        <f t="shared" si="5"/>
        <v>2.7289156626506026</v>
      </c>
    </row>
    <row r="180" spans="1:18" s="10" customFormat="1" ht="18" customHeight="1" x14ac:dyDescent="0.2">
      <c r="A180" s="1">
        <v>174</v>
      </c>
      <c r="B180" s="21" t="s">
        <v>324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/>
      <c r="N180" s="20"/>
      <c r="O180" s="18"/>
      <c r="P180" s="18"/>
      <c r="Q180" s="19">
        <f t="shared" si="4"/>
        <v>195</v>
      </c>
      <c r="R180" s="11">
        <f t="shared" si="5"/>
        <v>1.1746987951807228</v>
      </c>
    </row>
    <row r="181" spans="1:18" s="10" customFormat="1" ht="18" customHeight="1" x14ac:dyDescent="0.2">
      <c r="A181" s="1">
        <v>175</v>
      </c>
      <c r="B181" s="21" t="s">
        <v>324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/>
      <c r="N181" s="20"/>
      <c r="O181" s="18"/>
      <c r="P181" s="18"/>
      <c r="Q181" s="19">
        <f t="shared" si="4"/>
        <v>283</v>
      </c>
      <c r="R181" s="11">
        <f t="shared" si="5"/>
        <v>1.7048192771084338</v>
      </c>
    </row>
    <row r="182" spans="1:18" s="10" customFormat="1" ht="18" customHeight="1" x14ac:dyDescent="0.2">
      <c r="A182" s="1">
        <v>176</v>
      </c>
      <c r="B182" s="21" t="s">
        <v>324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/>
      <c r="N182" s="20"/>
      <c r="O182" s="18"/>
      <c r="P182" s="18"/>
      <c r="Q182" s="19">
        <f t="shared" si="4"/>
        <v>86</v>
      </c>
      <c r="R182" s="11">
        <f t="shared" si="5"/>
        <v>0.51807228915662651</v>
      </c>
    </row>
    <row r="183" spans="1:18" s="10" customFormat="1" ht="18" customHeight="1" x14ac:dyDescent="0.2">
      <c r="A183" s="1">
        <v>177</v>
      </c>
      <c r="B183" s="21" t="s">
        <v>324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/>
      <c r="N183" s="20"/>
      <c r="O183" s="18"/>
      <c r="P183" s="18"/>
      <c r="Q183" s="19">
        <f t="shared" si="4"/>
        <v>66</v>
      </c>
      <c r="R183" s="11">
        <f t="shared" si="5"/>
        <v>0.39759036144578314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/>
      <c r="N184" s="20"/>
      <c r="O184" s="18"/>
      <c r="P184" s="18"/>
      <c r="Q184" s="19">
        <f t="shared" si="4"/>
        <v>143</v>
      </c>
      <c r="R184" s="11">
        <f t="shared" si="5"/>
        <v>0.86144578313253017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/>
      <c r="N185" s="20"/>
      <c r="O185" s="18"/>
      <c r="P185" s="18"/>
      <c r="Q185" s="19">
        <f t="shared" si="4"/>
        <v>170</v>
      </c>
      <c r="R185" s="11">
        <f t="shared" si="5"/>
        <v>1.0240963855421688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/>
      <c r="N186" s="20"/>
      <c r="O186" s="18"/>
      <c r="P186" s="18"/>
      <c r="Q186" s="19">
        <f t="shared" si="4"/>
        <v>165</v>
      </c>
      <c r="R186" s="11">
        <f t="shared" si="5"/>
        <v>0.99397590361445787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/>
      <c r="N187" s="20"/>
      <c r="O187" s="18"/>
      <c r="P187" s="18"/>
      <c r="Q187" s="19">
        <f t="shared" si="4"/>
        <v>126</v>
      </c>
      <c r="R187" s="11">
        <f t="shared" si="5"/>
        <v>0.75903614457831325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/>
      <c r="N188" s="20"/>
      <c r="O188" s="18"/>
      <c r="P188" s="18"/>
      <c r="Q188" s="19">
        <f t="shared" si="4"/>
        <v>106</v>
      </c>
      <c r="R188" s="11">
        <f t="shared" si="5"/>
        <v>0.63855421686746983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/>
      <c r="N189" s="20"/>
      <c r="O189" s="18"/>
      <c r="P189" s="18"/>
      <c r="Q189" s="19">
        <f t="shared" si="4"/>
        <v>241</v>
      </c>
      <c r="R189" s="11">
        <f t="shared" si="5"/>
        <v>1.4518072289156627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/>
      <c r="N190" s="20"/>
      <c r="O190" s="18"/>
      <c r="P190" s="18"/>
      <c r="Q190" s="19">
        <f t="shared" si="4"/>
        <v>169</v>
      </c>
      <c r="R190" s="11">
        <f t="shared" si="5"/>
        <v>1.0180722891566265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/>
      <c r="N191" s="20"/>
      <c r="O191" s="18"/>
      <c r="P191" s="18"/>
      <c r="Q191" s="19">
        <f t="shared" si="4"/>
        <v>36</v>
      </c>
      <c r="R191" s="11">
        <f t="shared" si="5"/>
        <v>0.21686746987951808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/>
      <c r="N192" s="20"/>
      <c r="O192" s="18"/>
      <c r="P192" s="18"/>
      <c r="Q192" s="19">
        <f t="shared" si="4"/>
        <v>139</v>
      </c>
      <c r="R192" s="11">
        <f t="shared" si="5"/>
        <v>0.83734939759036142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/>
      <c r="N193" s="20"/>
      <c r="O193" s="18"/>
      <c r="P193" s="18"/>
      <c r="Q193" s="19">
        <f t="shared" si="4"/>
        <v>146</v>
      </c>
      <c r="R193" s="11">
        <f t="shared" si="5"/>
        <v>0.87951807228915657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/>
      <c r="N194" s="20"/>
      <c r="O194" s="18"/>
      <c r="P194" s="18"/>
      <c r="Q194" s="19">
        <f t="shared" si="4"/>
        <v>117</v>
      </c>
      <c r="R194" s="11">
        <f t="shared" si="5"/>
        <v>0.70481927710843373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/>
      <c r="N195" s="20"/>
      <c r="O195" s="18"/>
      <c r="P195" s="18"/>
      <c r="Q195" s="19">
        <f t="shared" si="4"/>
        <v>113</v>
      </c>
      <c r="R195" s="11">
        <f t="shared" si="5"/>
        <v>0.68072289156626509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/>
      <c r="N196" s="20"/>
      <c r="O196" s="18"/>
      <c r="P196" s="18"/>
      <c r="Q196" s="19">
        <f t="shared" si="4"/>
        <v>38</v>
      </c>
      <c r="R196" s="11">
        <f t="shared" si="5"/>
        <v>0.2289156626506024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/>
      <c r="N197" s="20"/>
      <c r="O197" s="18"/>
      <c r="P197" s="18"/>
      <c r="Q197" s="19">
        <f t="shared" si="4"/>
        <v>249</v>
      </c>
      <c r="R197" s="11">
        <f t="shared" si="5"/>
        <v>1.5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/>
      <c r="N198" s="20"/>
      <c r="O198" s="18"/>
      <c r="P198" s="18"/>
      <c r="Q198" s="19">
        <f t="shared" si="4"/>
        <v>49</v>
      </c>
      <c r="R198" s="11">
        <f t="shared" si="5"/>
        <v>0.29518072289156627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/>
      <c r="N199" s="20"/>
      <c r="O199" s="18"/>
      <c r="P199" s="18"/>
      <c r="Q199" s="19">
        <f t="shared" ref="Q199:Q262" si="6">SUM(E199:P199)</f>
        <v>137</v>
      </c>
      <c r="R199" s="11">
        <f t="shared" si="5"/>
        <v>0.82530120481927716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/>
      <c r="N200" s="20"/>
      <c r="O200" s="18"/>
      <c r="P200" s="18"/>
      <c r="Q200" s="19">
        <f t="shared" si="6"/>
        <v>158</v>
      </c>
      <c r="R200" s="11">
        <f t="shared" ref="R200:R245" si="7">Q200/(166)</f>
        <v>0.95180722891566261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/>
      <c r="N201" s="20"/>
      <c r="O201" s="18"/>
      <c r="P201" s="18"/>
      <c r="Q201" s="19">
        <f t="shared" si="6"/>
        <v>80</v>
      </c>
      <c r="R201" s="11">
        <f t="shared" si="7"/>
        <v>0.48192771084337349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/>
      <c r="N202" s="20"/>
      <c r="O202" s="18"/>
      <c r="P202" s="18"/>
      <c r="Q202" s="19">
        <f t="shared" si="6"/>
        <v>155</v>
      </c>
      <c r="R202" s="11">
        <f t="shared" si="7"/>
        <v>0.9337349397590361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/>
      <c r="N203" s="20"/>
      <c r="O203" s="18"/>
      <c r="P203" s="18"/>
      <c r="Q203" s="19">
        <f t="shared" si="6"/>
        <v>183</v>
      </c>
      <c r="R203" s="11">
        <f t="shared" si="7"/>
        <v>1.1024096385542168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/>
      <c r="N204" s="20"/>
      <c r="O204" s="18"/>
      <c r="P204" s="18"/>
      <c r="Q204" s="19">
        <f t="shared" si="6"/>
        <v>148</v>
      </c>
      <c r="R204" s="11">
        <f t="shared" si="7"/>
        <v>0.89156626506024095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/>
      <c r="N205" s="20"/>
      <c r="O205" s="18"/>
      <c r="P205" s="18"/>
      <c r="Q205" s="19">
        <f t="shared" si="6"/>
        <v>104</v>
      </c>
      <c r="R205" s="11">
        <f t="shared" si="7"/>
        <v>0.62650602409638556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/>
      <c r="N206" s="20"/>
      <c r="O206" s="18"/>
      <c r="P206" s="18"/>
      <c r="Q206" s="19">
        <f t="shared" si="6"/>
        <v>189</v>
      </c>
      <c r="R206" s="11">
        <f t="shared" si="7"/>
        <v>1.1385542168674698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/>
      <c r="N207" s="20"/>
      <c r="O207" s="18"/>
      <c r="P207" s="18"/>
      <c r="Q207" s="19">
        <f t="shared" si="6"/>
        <v>142</v>
      </c>
      <c r="R207" s="11">
        <f t="shared" si="7"/>
        <v>0.85542168674698793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/>
      <c r="N208" s="20"/>
      <c r="O208" s="18"/>
      <c r="P208" s="18"/>
      <c r="Q208" s="19">
        <f t="shared" si="6"/>
        <v>465</v>
      </c>
      <c r="R208" s="11">
        <f t="shared" si="7"/>
        <v>2.8012048192771086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/>
      <c r="N209" s="20"/>
      <c r="O209" s="18"/>
      <c r="P209" s="18"/>
      <c r="Q209" s="19">
        <f t="shared" si="6"/>
        <v>358</v>
      </c>
      <c r="R209" s="11">
        <f t="shared" si="7"/>
        <v>2.1566265060240966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/>
      <c r="N210" s="20"/>
      <c r="O210" s="18"/>
      <c r="P210" s="18"/>
      <c r="Q210" s="19">
        <f t="shared" si="6"/>
        <v>236</v>
      </c>
      <c r="R210" s="11">
        <f t="shared" si="7"/>
        <v>1.4216867469879517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/>
      <c r="N211" s="20"/>
      <c r="O211" s="18"/>
      <c r="P211" s="18"/>
      <c r="Q211" s="19">
        <f t="shared" si="6"/>
        <v>273</v>
      </c>
      <c r="R211" s="11">
        <f t="shared" si="7"/>
        <v>1.6445783132530121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/>
      <c r="N212" s="20"/>
      <c r="O212" s="18"/>
      <c r="P212" s="18"/>
      <c r="Q212" s="19">
        <f t="shared" si="6"/>
        <v>247</v>
      </c>
      <c r="R212" s="11">
        <f t="shared" si="7"/>
        <v>1.4879518072289157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/>
      <c r="N213" s="20"/>
      <c r="O213" s="18"/>
      <c r="P213" s="18"/>
      <c r="Q213" s="19">
        <f t="shared" si="6"/>
        <v>126</v>
      </c>
      <c r="R213" s="11">
        <f t="shared" si="7"/>
        <v>0.75903614457831325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/>
      <c r="N214" s="20"/>
      <c r="O214" s="18"/>
      <c r="P214" s="18"/>
      <c r="Q214" s="19">
        <f t="shared" si="6"/>
        <v>148</v>
      </c>
      <c r="R214" s="11">
        <f t="shared" si="7"/>
        <v>0.89156626506024095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/>
      <c r="N215" s="20"/>
      <c r="O215" s="18"/>
      <c r="P215" s="18"/>
      <c r="Q215" s="19">
        <f t="shared" si="6"/>
        <v>148</v>
      </c>
      <c r="R215" s="11">
        <f t="shared" si="7"/>
        <v>0.89156626506024095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/>
      <c r="N216" s="20"/>
      <c r="O216" s="18"/>
      <c r="P216" s="18"/>
      <c r="Q216" s="19">
        <f t="shared" si="6"/>
        <v>142</v>
      </c>
      <c r="R216" s="11">
        <f t="shared" si="7"/>
        <v>0.85542168674698793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/>
      <c r="N217" s="20"/>
      <c r="O217" s="18"/>
      <c r="P217" s="18"/>
      <c r="Q217" s="19">
        <f t="shared" si="6"/>
        <v>187</v>
      </c>
      <c r="R217" s="11">
        <f t="shared" si="7"/>
        <v>1.1265060240963856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/>
      <c r="N218" s="20"/>
      <c r="O218" s="18"/>
      <c r="P218" s="18"/>
      <c r="Q218" s="19">
        <f t="shared" si="6"/>
        <v>183</v>
      </c>
      <c r="R218" s="11">
        <f t="shared" si="7"/>
        <v>1.1024096385542168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/>
      <c r="N219" s="20"/>
      <c r="O219" s="18"/>
      <c r="P219" s="18"/>
      <c r="Q219" s="19">
        <f t="shared" si="6"/>
        <v>100</v>
      </c>
      <c r="R219" s="11">
        <f t="shared" si="7"/>
        <v>0.60240963855421692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/>
      <c r="N220" s="20"/>
      <c r="O220" s="18"/>
      <c r="P220" s="18"/>
      <c r="Q220" s="19">
        <f t="shared" si="6"/>
        <v>62</v>
      </c>
      <c r="R220" s="11">
        <f t="shared" si="7"/>
        <v>0.37349397590361444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/>
      <c r="N221" s="20"/>
      <c r="O221" s="18"/>
      <c r="P221" s="18"/>
      <c r="Q221" s="19">
        <f t="shared" si="6"/>
        <v>411</v>
      </c>
      <c r="R221" s="11">
        <f t="shared" si="7"/>
        <v>2.4759036144578315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/>
      <c r="N222" s="20"/>
      <c r="O222" s="18"/>
      <c r="P222" s="18"/>
      <c r="Q222" s="19">
        <f t="shared" si="6"/>
        <v>118</v>
      </c>
      <c r="R222" s="11">
        <f t="shared" si="7"/>
        <v>0.71084337349397586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/>
      <c r="N223" s="20"/>
      <c r="O223" s="18"/>
      <c r="P223" s="18"/>
      <c r="Q223" s="19">
        <f t="shared" si="6"/>
        <v>191</v>
      </c>
      <c r="R223" s="11">
        <f t="shared" si="7"/>
        <v>1.1506024096385543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/>
      <c r="N224" s="20"/>
      <c r="O224" s="18"/>
      <c r="P224" s="18"/>
      <c r="Q224" s="19">
        <f t="shared" si="6"/>
        <v>124</v>
      </c>
      <c r="R224" s="11">
        <f t="shared" si="7"/>
        <v>0.74698795180722888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/>
      <c r="N225" s="20"/>
      <c r="O225" s="18"/>
      <c r="P225" s="18"/>
      <c r="Q225" s="19">
        <f t="shared" si="6"/>
        <v>110</v>
      </c>
      <c r="R225" s="11">
        <f t="shared" si="7"/>
        <v>0.66265060240963858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/>
      <c r="N226" s="20"/>
      <c r="O226" s="18"/>
      <c r="P226" s="18"/>
      <c r="Q226" s="19">
        <f t="shared" si="6"/>
        <v>198</v>
      </c>
      <c r="R226" s="11">
        <f t="shared" si="7"/>
        <v>1.1927710843373494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/>
      <c r="N227" s="20"/>
      <c r="O227" s="18"/>
      <c r="P227" s="18"/>
      <c r="Q227" s="19">
        <f t="shared" si="6"/>
        <v>203</v>
      </c>
      <c r="R227" s="11">
        <f t="shared" si="7"/>
        <v>1.2228915662650603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/>
      <c r="N228" s="20"/>
      <c r="O228" s="18"/>
      <c r="P228" s="18"/>
      <c r="Q228" s="19">
        <f t="shared" si="6"/>
        <v>190</v>
      </c>
      <c r="R228" s="11">
        <f t="shared" si="7"/>
        <v>1.1445783132530121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/>
      <c r="N229" s="20"/>
      <c r="O229" s="18"/>
      <c r="P229" s="18"/>
      <c r="Q229" s="19">
        <f t="shared" si="6"/>
        <v>256</v>
      </c>
      <c r="R229" s="11">
        <f t="shared" si="7"/>
        <v>1.5421686746987953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/>
      <c r="N230" s="20"/>
      <c r="O230" s="18"/>
      <c r="P230" s="18"/>
      <c r="Q230" s="19">
        <f t="shared" si="6"/>
        <v>160</v>
      </c>
      <c r="R230" s="11">
        <f t="shared" si="7"/>
        <v>0.96385542168674698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/>
      <c r="N231" s="20"/>
      <c r="O231" s="18"/>
      <c r="P231" s="18"/>
      <c r="Q231" s="19">
        <f t="shared" si="6"/>
        <v>261</v>
      </c>
      <c r="R231" s="11">
        <f t="shared" si="7"/>
        <v>1.572289156626506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/>
      <c r="N232" s="20"/>
      <c r="O232" s="18"/>
      <c r="P232" s="18"/>
      <c r="Q232" s="19">
        <f t="shared" si="6"/>
        <v>143</v>
      </c>
      <c r="R232" s="11">
        <f t="shared" si="7"/>
        <v>0.86144578313253017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/>
      <c r="N233" s="20"/>
      <c r="O233" s="18"/>
      <c r="P233" s="18"/>
      <c r="Q233" s="19">
        <f t="shared" si="6"/>
        <v>138</v>
      </c>
      <c r="R233" s="11">
        <f t="shared" si="7"/>
        <v>0.83132530120481929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/>
      <c r="N234" s="20"/>
      <c r="O234" s="18"/>
      <c r="P234" s="18"/>
      <c r="Q234" s="19">
        <f t="shared" si="6"/>
        <v>194</v>
      </c>
      <c r="R234" s="11">
        <f t="shared" si="7"/>
        <v>1.1686746987951808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/>
      <c r="N235" s="20"/>
      <c r="O235" s="18"/>
      <c r="P235" s="18"/>
      <c r="Q235" s="19">
        <f t="shared" si="6"/>
        <v>183</v>
      </c>
      <c r="R235" s="11">
        <f t="shared" si="7"/>
        <v>1.1024096385542168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/>
      <c r="N236" s="20"/>
      <c r="O236" s="18"/>
      <c r="P236" s="18"/>
      <c r="Q236" s="19">
        <f t="shared" si="6"/>
        <v>32</v>
      </c>
      <c r="R236" s="11">
        <f t="shared" si="7"/>
        <v>0.19277108433734941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/>
      <c r="N237" s="20"/>
      <c r="O237" s="18"/>
      <c r="P237" s="18"/>
      <c r="Q237" s="19">
        <f t="shared" si="6"/>
        <v>67</v>
      </c>
      <c r="R237" s="11">
        <f t="shared" si="7"/>
        <v>0.40361445783132532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/>
      <c r="N238" s="20"/>
      <c r="O238" s="18"/>
      <c r="P238" s="18"/>
      <c r="Q238" s="19">
        <f t="shared" si="6"/>
        <v>275</v>
      </c>
      <c r="R238" s="11">
        <f t="shared" si="7"/>
        <v>1.6566265060240963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/>
      <c r="N239" s="20"/>
      <c r="O239" s="18"/>
      <c r="P239" s="18"/>
      <c r="Q239" s="19">
        <f t="shared" si="6"/>
        <v>50</v>
      </c>
      <c r="R239" s="11">
        <f t="shared" si="7"/>
        <v>0.30120481927710846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/>
      <c r="N240" s="20"/>
      <c r="O240" s="18"/>
      <c r="P240" s="18"/>
      <c r="Q240" s="19">
        <f t="shared" si="6"/>
        <v>122</v>
      </c>
      <c r="R240" s="11">
        <f t="shared" si="7"/>
        <v>0.73493975903614461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/>
      <c r="N241" s="20"/>
      <c r="O241" s="18"/>
      <c r="P241" s="18"/>
      <c r="Q241" s="19">
        <f t="shared" si="6"/>
        <v>278</v>
      </c>
      <c r="R241" s="11">
        <f t="shared" si="7"/>
        <v>1.6746987951807228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/>
      <c r="N242" s="20"/>
      <c r="O242" s="18"/>
      <c r="P242" s="18"/>
      <c r="Q242" s="19">
        <f t="shared" si="6"/>
        <v>348</v>
      </c>
      <c r="R242" s="11">
        <f t="shared" si="7"/>
        <v>2.0963855421686746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/>
      <c r="N243" s="20"/>
      <c r="O243" s="18"/>
      <c r="P243" s="18"/>
      <c r="Q243" s="19">
        <f t="shared" si="6"/>
        <v>177</v>
      </c>
      <c r="R243" s="11">
        <f t="shared" si="7"/>
        <v>1.0662650602409638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/>
      <c r="N244" s="20"/>
      <c r="O244" s="18"/>
      <c r="P244" s="18"/>
      <c r="Q244" s="19">
        <f t="shared" si="6"/>
        <v>305</v>
      </c>
      <c r="R244" s="11">
        <f t="shared" si="7"/>
        <v>1.8373493975903614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/>
      <c r="N245" s="20"/>
      <c r="O245" s="18"/>
      <c r="P245" s="18"/>
      <c r="Q245" s="19">
        <f t="shared" si="6"/>
        <v>135</v>
      </c>
      <c r="R245" s="11">
        <f t="shared" si="7"/>
        <v>0.81325301204819278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/>
      <c r="N246" s="20"/>
      <c r="O246" s="18"/>
      <c r="P246" s="18"/>
      <c r="Q246" s="19">
        <f t="shared" si="6"/>
        <v>28</v>
      </c>
      <c r="R246" s="11">
        <f>Q246/(166)</f>
        <v>0.16867469879518071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/>
      <c r="N247" s="20"/>
      <c r="O247" s="18"/>
      <c r="P247" s="18"/>
      <c r="Q247" s="19">
        <f t="shared" si="6"/>
        <v>2602</v>
      </c>
      <c r="R247" s="11">
        <f>Q247/(243)</f>
        <v>10.707818930041153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/>
      <c r="N248" s="20"/>
      <c r="O248" s="18"/>
      <c r="P248" s="18"/>
      <c r="Q248" s="19">
        <f t="shared" si="6"/>
        <v>444</v>
      </c>
      <c r="R248" s="11">
        <f t="shared" ref="R248:R301" si="8">Q248/(243)</f>
        <v>1.8271604938271604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/>
      <c r="N249" s="20"/>
      <c r="O249" s="18"/>
      <c r="P249" s="18"/>
      <c r="Q249" s="19">
        <f t="shared" si="6"/>
        <v>801</v>
      </c>
      <c r="R249" s="11">
        <f t="shared" si="8"/>
        <v>3.2962962962962963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/>
      <c r="N250" s="20"/>
      <c r="O250" s="18"/>
      <c r="P250" s="18"/>
      <c r="Q250" s="19">
        <f t="shared" si="6"/>
        <v>1235</v>
      </c>
      <c r="R250" s="11">
        <f t="shared" si="8"/>
        <v>5.0823045267489713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/>
      <c r="N251" s="20"/>
      <c r="O251" s="18"/>
      <c r="P251" s="18"/>
      <c r="Q251" s="19">
        <f t="shared" si="6"/>
        <v>1537</v>
      </c>
      <c r="R251" s="11">
        <f t="shared" si="8"/>
        <v>6.3251028806584362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/>
      <c r="N252" s="20"/>
      <c r="O252" s="18"/>
      <c r="P252" s="18"/>
      <c r="Q252" s="19">
        <f t="shared" si="6"/>
        <v>482</v>
      </c>
      <c r="R252" s="11">
        <f t="shared" si="8"/>
        <v>1.9835390946502058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/>
      <c r="N253" s="20"/>
      <c r="O253" s="18"/>
      <c r="P253" s="18"/>
      <c r="Q253" s="19">
        <f t="shared" si="6"/>
        <v>326</v>
      </c>
      <c r="R253" s="11">
        <f t="shared" si="8"/>
        <v>1.3415637860082306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/>
      <c r="N254" s="20"/>
      <c r="O254" s="18"/>
      <c r="P254" s="18"/>
      <c r="Q254" s="19">
        <f t="shared" si="6"/>
        <v>1812</v>
      </c>
      <c r="R254" s="11">
        <f t="shared" si="8"/>
        <v>7.4567901234567904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/>
      <c r="N255" s="20"/>
      <c r="O255" s="18"/>
      <c r="P255" s="18"/>
      <c r="Q255" s="19">
        <f t="shared" si="6"/>
        <v>1435</v>
      </c>
      <c r="R255" s="11">
        <f t="shared" si="8"/>
        <v>5.905349794238683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/>
      <c r="N256" s="20"/>
      <c r="O256" s="18"/>
      <c r="P256" s="18"/>
      <c r="Q256" s="19">
        <f t="shared" si="6"/>
        <v>303</v>
      </c>
      <c r="R256" s="11">
        <f t="shared" si="8"/>
        <v>1.2469135802469136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/>
      <c r="N257" s="20"/>
      <c r="O257" s="18"/>
      <c r="P257" s="18"/>
      <c r="Q257" s="19">
        <f t="shared" si="6"/>
        <v>418</v>
      </c>
      <c r="R257" s="11">
        <f t="shared" si="8"/>
        <v>1.7201646090534979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/>
      <c r="N258" s="20"/>
      <c r="O258" s="18"/>
      <c r="P258" s="18"/>
      <c r="Q258" s="19">
        <f t="shared" si="6"/>
        <v>92</v>
      </c>
      <c r="R258" s="11">
        <f t="shared" si="8"/>
        <v>0.37860082304526749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/>
      <c r="N259" s="20"/>
      <c r="O259" s="18"/>
      <c r="P259" s="18"/>
      <c r="Q259" s="19">
        <f t="shared" si="6"/>
        <v>706</v>
      </c>
      <c r="R259" s="11">
        <f t="shared" si="8"/>
        <v>2.905349794238683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/>
      <c r="N260" s="20"/>
      <c r="O260" s="18"/>
      <c r="P260" s="18"/>
      <c r="Q260" s="19">
        <f t="shared" si="6"/>
        <v>376</v>
      </c>
      <c r="R260" s="11">
        <f t="shared" si="8"/>
        <v>1.5473251028806585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/>
      <c r="N261" s="20"/>
      <c r="O261" s="18"/>
      <c r="P261" s="18"/>
      <c r="Q261" s="19">
        <f t="shared" si="6"/>
        <v>443</v>
      </c>
      <c r="R261" s="11">
        <f t="shared" si="8"/>
        <v>1.823045267489712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/>
      <c r="N262" s="20"/>
      <c r="O262" s="18"/>
      <c r="P262" s="18"/>
      <c r="Q262" s="19">
        <f t="shared" si="6"/>
        <v>520</v>
      </c>
      <c r="R262" s="11">
        <f t="shared" si="8"/>
        <v>2.1399176954732511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/>
      <c r="N263" s="20"/>
      <c r="O263" s="18"/>
      <c r="P263" s="18"/>
      <c r="Q263" s="19">
        <f t="shared" ref="Q263:Q338" si="9">SUM(E263:P263)</f>
        <v>322</v>
      </c>
      <c r="R263" s="11">
        <f t="shared" si="8"/>
        <v>1.3251028806584362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/>
      <c r="N264" s="20"/>
      <c r="O264" s="18"/>
      <c r="P264" s="18"/>
      <c r="Q264" s="19">
        <f t="shared" si="9"/>
        <v>541</v>
      </c>
      <c r="R264" s="11">
        <f t="shared" si="8"/>
        <v>2.2263374485596708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/>
      <c r="N265" s="20"/>
      <c r="O265" s="18"/>
      <c r="P265" s="18"/>
      <c r="Q265" s="19">
        <f t="shared" si="9"/>
        <v>665</v>
      </c>
      <c r="R265" s="11">
        <f t="shared" si="8"/>
        <v>2.736625514403292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/>
      <c r="N266" s="20"/>
      <c r="O266" s="18"/>
      <c r="P266" s="18"/>
      <c r="Q266" s="19">
        <f t="shared" si="9"/>
        <v>624</v>
      </c>
      <c r="R266" s="11">
        <f t="shared" si="8"/>
        <v>2.5679012345679011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/>
      <c r="N267" s="20"/>
      <c r="O267" s="18"/>
      <c r="P267" s="18"/>
      <c r="Q267" s="19">
        <f t="shared" si="9"/>
        <v>667</v>
      </c>
      <c r="R267" s="11">
        <f t="shared" si="8"/>
        <v>2.7448559670781894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/>
      <c r="N268" s="20"/>
      <c r="O268" s="18"/>
      <c r="P268" s="18"/>
      <c r="Q268" s="19">
        <f t="shared" si="9"/>
        <v>259</v>
      </c>
      <c r="R268" s="11">
        <f t="shared" si="8"/>
        <v>1.0658436213991769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/>
      <c r="N269" s="20"/>
      <c r="O269" s="18"/>
      <c r="P269" s="18"/>
      <c r="Q269" s="19">
        <f t="shared" si="9"/>
        <v>231</v>
      </c>
      <c r="R269" s="11">
        <f t="shared" si="8"/>
        <v>0.95061728395061729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/>
      <c r="N270" s="20"/>
      <c r="O270" s="18"/>
      <c r="P270" s="18"/>
      <c r="Q270" s="19">
        <f t="shared" si="9"/>
        <v>219</v>
      </c>
      <c r="R270" s="11">
        <f t="shared" si="8"/>
        <v>0.90123456790123457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/>
      <c r="N271" s="20"/>
      <c r="O271" s="18"/>
      <c r="P271" s="18"/>
      <c r="Q271" s="19">
        <f t="shared" si="9"/>
        <v>698</v>
      </c>
      <c r="R271" s="11">
        <f t="shared" si="8"/>
        <v>2.8724279835390947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/>
      <c r="N272" s="20"/>
      <c r="O272" s="18"/>
      <c r="P272" s="18"/>
      <c r="Q272" s="19">
        <f t="shared" si="9"/>
        <v>611</v>
      </c>
      <c r="R272" s="11">
        <f t="shared" si="8"/>
        <v>2.5144032921810702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/>
      <c r="N273" s="20"/>
      <c r="O273" s="18"/>
      <c r="P273" s="18"/>
      <c r="Q273" s="19">
        <f t="shared" si="9"/>
        <v>807</v>
      </c>
      <c r="R273" s="11">
        <f t="shared" si="8"/>
        <v>3.3209876543209877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/>
      <c r="N274" s="20"/>
      <c r="O274" s="18"/>
      <c r="P274" s="18"/>
      <c r="Q274" s="19">
        <f t="shared" si="9"/>
        <v>531</v>
      </c>
      <c r="R274" s="11">
        <f t="shared" si="8"/>
        <v>2.1851851851851851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/>
      <c r="N275" s="20"/>
      <c r="O275" s="18"/>
      <c r="P275" s="18"/>
      <c r="Q275" s="19">
        <f t="shared" si="9"/>
        <v>1081</v>
      </c>
      <c r="R275" s="11">
        <f t="shared" si="8"/>
        <v>4.4485596707818926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/>
      <c r="N276" s="20"/>
      <c r="O276" s="18"/>
      <c r="P276" s="18"/>
      <c r="Q276" s="19">
        <f t="shared" si="9"/>
        <v>556</v>
      </c>
      <c r="R276" s="11">
        <f t="shared" si="8"/>
        <v>2.288065843621399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/>
      <c r="N277" s="20"/>
      <c r="O277" s="18"/>
      <c r="P277" s="18"/>
      <c r="Q277" s="19">
        <f t="shared" si="9"/>
        <v>912</v>
      </c>
      <c r="R277" s="11">
        <f t="shared" si="8"/>
        <v>3.7530864197530862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/>
      <c r="N278" s="20"/>
      <c r="O278" s="18"/>
      <c r="P278" s="18"/>
      <c r="Q278" s="19">
        <f t="shared" si="9"/>
        <v>856</v>
      </c>
      <c r="R278" s="11">
        <f t="shared" si="8"/>
        <v>3.522633744855967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/>
      <c r="N279" s="20"/>
      <c r="O279" s="18"/>
      <c r="P279" s="18"/>
      <c r="Q279" s="19">
        <f t="shared" si="9"/>
        <v>642</v>
      </c>
      <c r="R279" s="11">
        <f t="shared" si="8"/>
        <v>2.6419753086419755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/>
      <c r="N280" s="20"/>
      <c r="O280" s="18"/>
      <c r="P280" s="18"/>
      <c r="Q280" s="19">
        <f t="shared" si="9"/>
        <v>383</v>
      </c>
      <c r="R280" s="11">
        <f t="shared" si="8"/>
        <v>1.5761316872427984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/>
      <c r="N281" s="20"/>
      <c r="O281" s="18"/>
      <c r="P281" s="18"/>
      <c r="Q281" s="19">
        <f t="shared" si="9"/>
        <v>290</v>
      </c>
      <c r="R281" s="11">
        <f t="shared" si="8"/>
        <v>1.1934156378600822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/>
      <c r="N282" s="20"/>
      <c r="O282" s="18"/>
      <c r="P282" s="18"/>
      <c r="Q282" s="19">
        <f t="shared" si="9"/>
        <v>392</v>
      </c>
      <c r="R282" s="11">
        <f t="shared" si="8"/>
        <v>1.6131687242798354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/>
      <c r="N283" s="20"/>
      <c r="O283" s="18"/>
      <c r="P283" s="18"/>
      <c r="Q283" s="19">
        <f t="shared" si="9"/>
        <v>910</v>
      </c>
      <c r="R283" s="11">
        <f t="shared" si="8"/>
        <v>3.7448559670781894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/>
      <c r="N284" s="20"/>
      <c r="O284" s="18"/>
      <c r="P284" s="18"/>
      <c r="Q284" s="19">
        <f t="shared" si="9"/>
        <v>852</v>
      </c>
      <c r="R284" s="11">
        <f t="shared" si="8"/>
        <v>3.5061728395061729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/>
      <c r="N285" s="20"/>
      <c r="O285" s="18"/>
      <c r="P285" s="18"/>
      <c r="Q285" s="19">
        <f t="shared" si="9"/>
        <v>674</v>
      </c>
      <c r="R285" s="11">
        <f t="shared" si="8"/>
        <v>2.7736625514403292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/>
      <c r="N286" s="20"/>
      <c r="O286" s="18"/>
      <c r="P286" s="18"/>
      <c r="Q286" s="19">
        <f t="shared" si="9"/>
        <v>643</v>
      </c>
      <c r="R286" s="11">
        <f t="shared" si="8"/>
        <v>2.6460905349794239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/>
      <c r="N287" s="20"/>
      <c r="O287" s="18"/>
      <c r="P287" s="18"/>
      <c r="Q287" s="19">
        <f t="shared" si="9"/>
        <v>600</v>
      </c>
      <c r="R287" s="11">
        <f t="shared" si="8"/>
        <v>2.4691358024691357</v>
      </c>
    </row>
    <row r="288" spans="1:18" s="10" customFormat="1" ht="18" customHeight="1" x14ac:dyDescent="0.2">
      <c r="A288" s="1">
        <v>282</v>
      </c>
      <c r="B288" s="21" t="s">
        <v>324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/>
      <c r="N288" s="20"/>
      <c r="O288" s="18"/>
      <c r="P288" s="18"/>
      <c r="Q288" s="19">
        <f t="shared" si="9"/>
        <v>607</v>
      </c>
      <c r="R288" s="11">
        <f t="shared" si="8"/>
        <v>2.4979423868312756</v>
      </c>
    </row>
    <row r="289" spans="1:19" ht="18" customHeight="1" x14ac:dyDescent="0.2">
      <c r="A289" s="1">
        <v>283</v>
      </c>
      <c r="B289" s="21" t="s">
        <v>324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/>
      <c r="N289" s="20"/>
      <c r="O289" s="18"/>
      <c r="P289" s="18"/>
      <c r="Q289" s="19">
        <f t="shared" si="9"/>
        <v>551</v>
      </c>
      <c r="R289" s="11">
        <f t="shared" si="8"/>
        <v>2.2674897119341564</v>
      </c>
      <c r="S289" s="10"/>
    </row>
    <row r="290" spans="1:19" ht="18" customHeight="1" x14ac:dyDescent="0.2">
      <c r="A290" s="1">
        <v>284</v>
      </c>
      <c r="B290" s="21" t="s">
        <v>324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/>
      <c r="N290" s="20"/>
      <c r="O290" s="18"/>
      <c r="P290" s="18"/>
      <c r="Q290" s="19">
        <f t="shared" si="9"/>
        <v>573</v>
      </c>
      <c r="R290" s="11">
        <f t="shared" si="8"/>
        <v>2.3580246913580245</v>
      </c>
      <c r="S290" s="10"/>
    </row>
    <row r="291" spans="1:19" ht="18" customHeight="1" x14ac:dyDescent="0.2">
      <c r="A291" s="1">
        <v>285</v>
      </c>
      <c r="B291" s="21" t="s">
        <v>324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/>
      <c r="N291" s="20"/>
      <c r="O291" s="18"/>
      <c r="P291" s="18"/>
      <c r="Q291" s="19">
        <f t="shared" si="9"/>
        <v>500</v>
      </c>
      <c r="R291" s="11">
        <f t="shared" si="8"/>
        <v>2.0576131687242798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/>
      <c r="N292" s="20"/>
      <c r="O292" s="18"/>
      <c r="P292" s="18"/>
      <c r="Q292" s="19">
        <f t="shared" si="9"/>
        <v>348</v>
      </c>
      <c r="R292" s="11">
        <f t="shared" si="8"/>
        <v>1.4320987654320987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/>
      <c r="N293" s="20"/>
      <c r="O293" s="18"/>
      <c r="P293" s="18"/>
      <c r="Q293" s="19">
        <f t="shared" si="9"/>
        <v>186</v>
      </c>
      <c r="R293" s="11">
        <f t="shared" si="8"/>
        <v>0.76543209876543206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/>
      <c r="N294" s="20"/>
      <c r="O294" s="18"/>
      <c r="P294" s="18"/>
      <c r="Q294" s="19">
        <f t="shared" si="9"/>
        <v>143</v>
      </c>
      <c r="R294" s="11">
        <f t="shared" si="8"/>
        <v>0.58847736625514402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/>
      <c r="N295" s="20"/>
      <c r="O295" s="18"/>
      <c r="P295" s="18"/>
      <c r="Q295" s="19">
        <f t="shared" si="9"/>
        <v>359</v>
      </c>
      <c r="R295" s="11">
        <f t="shared" si="8"/>
        <v>1.477366255144033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/>
      <c r="N296" s="20"/>
      <c r="O296" s="18"/>
      <c r="P296" s="18"/>
      <c r="Q296" s="19">
        <f t="shared" si="9"/>
        <v>481</v>
      </c>
      <c r="R296" s="11">
        <f t="shared" si="8"/>
        <v>1.9794238683127572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/>
      <c r="N297" s="20"/>
      <c r="O297" s="18"/>
      <c r="P297" s="18"/>
      <c r="Q297" s="19">
        <f t="shared" si="9"/>
        <v>668</v>
      </c>
      <c r="R297" s="11">
        <f t="shared" si="8"/>
        <v>2.7489711934156378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/>
      <c r="N298" s="20"/>
      <c r="O298" s="18"/>
      <c r="P298" s="18"/>
      <c r="Q298" s="19">
        <f t="shared" si="9"/>
        <v>283</v>
      </c>
      <c r="R298" s="11">
        <f t="shared" si="8"/>
        <v>1.1646090534979423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/>
      <c r="N299" s="20"/>
      <c r="O299" s="18"/>
      <c r="P299" s="18"/>
      <c r="Q299" s="19">
        <f t="shared" si="9"/>
        <v>479</v>
      </c>
      <c r="R299" s="11">
        <f t="shared" si="8"/>
        <v>1.9711934156378601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/>
      <c r="N300" s="20"/>
      <c r="O300" s="18"/>
      <c r="P300" s="18"/>
      <c r="Q300" s="19">
        <f t="shared" si="9"/>
        <v>770</v>
      </c>
      <c r="R300" s="11">
        <f t="shared" si="8"/>
        <v>3.168724279835391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/>
      <c r="N301" s="20"/>
      <c r="O301" s="18"/>
      <c r="P301" s="18"/>
      <c r="Q301" s="19">
        <f t="shared" si="9"/>
        <v>775</v>
      </c>
      <c r="R301" s="11">
        <f t="shared" si="8"/>
        <v>3.1893004115226335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/>
      <c r="N302" s="26"/>
      <c r="O302" s="27"/>
      <c r="P302" s="27"/>
      <c r="Q302" s="28">
        <f t="shared" ref="Q302:Q329" si="10">SUM(E302:P302)</f>
        <v>260</v>
      </c>
      <c r="R302" s="27">
        <f>Q302/(184)</f>
        <v>1.4130434782608696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/>
      <c r="N303" s="26"/>
      <c r="O303" s="27"/>
      <c r="P303" s="27"/>
      <c r="Q303" s="28">
        <f t="shared" si="10"/>
        <v>84</v>
      </c>
      <c r="R303" s="27">
        <f>Q303/(92)</f>
        <v>0.91304347826086951</v>
      </c>
    </row>
    <row r="304" spans="1:19" ht="18" customHeight="1" x14ac:dyDescent="0.2">
      <c r="A304" s="1">
        <v>298</v>
      </c>
      <c r="B304" s="24" t="s">
        <v>324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/>
      <c r="N304" s="26"/>
      <c r="O304" s="27"/>
      <c r="P304" s="27"/>
      <c r="Q304" s="28">
        <f t="shared" si="10"/>
        <v>95</v>
      </c>
      <c r="R304" s="27">
        <f t="shared" ref="R304:R308" si="11">Q304/(92)</f>
        <v>1.0326086956521738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/>
      <c r="N305" s="26"/>
      <c r="O305" s="27"/>
      <c r="P305" s="27"/>
      <c r="Q305" s="28">
        <f t="shared" si="10"/>
        <v>53</v>
      </c>
      <c r="R305" s="27">
        <f t="shared" si="11"/>
        <v>0.57608695652173914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/>
      <c r="N306" s="26"/>
      <c r="O306" s="27"/>
      <c r="P306" s="27"/>
      <c r="Q306" s="28">
        <f t="shared" si="10"/>
        <v>61</v>
      </c>
      <c r="R306" s="27">
        <f t="shared" si="11"/>
        <v>0.66304347826086951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/>
      <c r="N307" s="26"/>
      <c r="O307" s="27"/>
      <c r="P307" s="27"/>
      <c r="Q307" s="28">
        <f t="shared" si="10"/>
        <v>51</v>
      </c>
      <c r="R307" s="27">
        <f t="shared" si="11"/>
        <v>0.55434782608695654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/>
      <c r="N308" s="26"/>
      <c r="O308" s="27"/>
      <c r="P308" s="27"/>
      <c r="Q308" s="28">
        <f t="shared" si="10"/>
        <v>163</v>
      </c>
      <c r="R308" s="27">
        <f t="shared" si="11"/>
        <v>1.7717391304347827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334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/>
      <c r="N309" s="26"/>
      <c r="O309" s="27"/>
      <c r="P309" s="27"/>
      <c r="Q309" s="28">
        <f t="shared" si="10"/>
        <v>107</v>
      </c>
      <c r="R309" s="27">
        <f>Q309/(62)</f>
        <v>1.7258064516129032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/>
      <c r="N310" s="26"/>
      <c r="O310" s="27"/>
      <c r="P310" s="27"/>
      <c r="Q310" s="28">
        <f t="shared" si="10"/>
        <v>31</v>
      </c>
      <c r="R310" s="27">
        <f t="shared" ref="R310:R317" si="12">Q310/(62)</f>
        <v>0.5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325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/>
      <c r="N311" s="26"/>
      <c r="O311" s="27"/>
      <c r="P311" s="27"/>
      <c r="Q311" s="28">
        <f t="shared" si="10"/>
        <v>53</v>
      </c>
      <c r="R311" s="27">
        <f t="shared" si="12"/>
        <v>0.85483870967741937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/>
      <c r="N312" s="26"/>
      <c r="O312" s="27"/>
      <c r="P312" s="27"/>
      <c r="Q312" s="28">
        <f t="shared" si="10"/>
        <v>58</v>
      </c>
      <c r="R312" s="27">
        <f t="shared" si="12"/>
        <v>0.93548387096774188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326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/>
      <c r="N313" s="26"/>
      <c r="O313" s="27"/>
      <c r="P313" s="27"/>
      <c r="Q313" s="28">
        <f t="shared" si="10"/>
        <v>23</v>
      </c>
      <c r="R313" s="27">
        <f t="shared" si="12"/>
        <v>0.37096774193548387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/>
      <c r="N314" s="26"/>
      <c r="O314" s="27"/>
      <c r="P314" s="27"/>
      <c r="Q314" s="28">
        <f t="shared" si="10"/>
        <v>39</v>
      </c>
      <c r="R314" s="27">
        <f t="shared" si="12"/>
        <v>0.62903225806451613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/>
      <c r="N315" s="26"/>
      <c r="O315" s="27"/>
      <c r="P315" s="27"/>
      <c r="Q315" s="28">
        <f t="shared" si="10"/>
        <v>171</v>
      </c>
      <c r="R315" s="27">
        <f t="shared" si="12"/>
        <v>2.7580645161290325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327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/>
      <c r="N316" s="26"/>
      <c r="O316" s="27"/>
      <c r="P316" s="27"/>
      <c r="Q316" s="28">
        <f t="shared" si="10"/>
        <v>75</v>
      </c>
      <c r="R316" s="27">
        <f t="shared" si="12"/>
        <v>1.2096774193548387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328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/>
      <c r="N317" s="26"/>
      <c r="O317" s="27"/>
      <c r="P317" s="27"/>
      <c r="Q317" s="28">
        <f t="shared" si="10"/>
        <v>21</v>
      </c>
      <c r="R317" s="27">
        <f t="shared" si="12"/>
        <v>0.33870967741935482</v>
      </c>
    </row>
    <row r="318" spans="1:18" ht="18" customHeight="1" x14ac:dyDescent="0.2">
      <c r="A318" s="1">
        <v>312</v>
      </c>
      <c r="B318" s="39" t="s">
        <v>17</v>
      </c>
      <c r="C318" s="39" t="s">
        <v>276</v>
      </c>
      <c r="D318" s="40" t="s">
        <v>335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/>
      <c r="N318" s="26"/>
      <c r="O318" s="27"/>
      <c r="P318" s="27"/>
      <c r="Q318" s="28">
        <f t="shared" si="10"/>
        <v>68</v>
      </c>
      <c r="R318" s="27">
        <f>Q318/(31)</f>
        <v>2.193548387096774</v>
      </c>
    </row>
    <row r="319" spans="1:18" ht="18" customHeight="1" x14ac:dyDescent="0.2">
      <c r="A319" s="1">
        <v>313</v>
      </c>
      <c r="B319" s="39" t="s">
        <v>30</v>
      </c>
      <c r="C319" s="39" t="s">
        <v>276</v>
      </c>
      <c r="D319" s="40" t="s">
        <v>336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/>
      <c r="N319" s="26"/>
      <c r="O319" s="27"/>
      <c r="P319" s="27"/>
      <c r="Q319" s="28">
        <f t="shared" si="10"/>
        <v>3</v>
      </c>
      <c r="R319" s="27">
        <f t="shared" ref="R319:R329" si="13">Q319/(31)</f>
        <v>9.6774193548387094E-2</v>
      </c>
    </row>
    <row r="320" spans="1:18" ht="18" customHeight="1" x14ac:dyDescent="0.2">
      <c r="A320" s="1">
        <v>314</v>
      </c>
      <c r="B320" s="39" t="s">
        <v>26</v>
      </c>
      <c r="C320" s="39" t="s">
        <v>276</v>
      </c>
      <c r="D320" s="40" t="s">
        <v>337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/>
      <c r="N320" s="26"/>
      <c r="O320" s="27"/>
      <c r="P320" s="27"/>
      <c r="Q320" s="28">
        <f t="shared" si="10"/>
        <v>23</v>
      </c>
      <c r="R320" s="27">
        <f t="shared" si="13"/>
        <v>0.74193548387096775</v>
      </c>
    </row>
    <row r="321" spans="1:19" ht="18" customHeight="1" x14ac:dyDescent="0.2">
      <c r="A321" s="1">
        <v>315</v>
      </c>
      <c r="B321" s="39" t="s">
        <v>258</v>
      </c>
      <c r="C321" s="39" t="s">
        <v>276</v>
      </c>
      <c r="D321" s="40" t="s">
        <v>338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/>
      <c r="N321" s="26"/>
      <c r="O321" s="27"/>
      <c r="P321" s="27"/>
      <c r="Q321" s="28">
        <f t="shared" si="10"/>
        <v>24</v>
      </c>
      <c r="R321" s="27">
        <f t="shared" si="13"/>
        <v>0.77419354838709675</v>
      </c>
    </row>
    <row r="322" spans="1:19" ht="18" customHeight="1" x14ac:dyDescent="0.2">
      <c r="A322" s="1">
        <v>316</v>
      </c>
      <c r="B322" s="39" t="s">
        <v>37</v>
      </c>
      <c r="C322" s="39" t="s">
        <v>276</v>
      </c>
      <c r="D322" s="40" t="s">
        <v>339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/>
      <c r="N322" s="26"/>
      <c r="O322" s="27"/>
      <c r="P322" s="27"/>
      <c r="Q322" s="28">
        <f t="shared" si="10"/>
        <v>48</v>
      </c>
      <c r="R322" s="27">
        <f t="shared" si="13"/>
        <v>1.5483870967741935</v>
      </c>
    </row>
    <row r="323" spans="1:19" ht="18" customHeight="1" x14ac:dyDescent="0.2">
      <c r="A323" s="1">
        <v>317</v>
      </c>
      <c r="B323" s="39" t="s">
        <v>11</v>
      </c>
      <c r="C323" s="39" t="s">
        <v>276</v>
      </c>
      <c r="D323" s="40" t="s">
        <v>340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/>
      <c r="N323" s="26"/>
      <c r="O323" s="27"/>
      <c r="P323" s="27"/>
      <c r="Q323" s="28">
        <f t="shared" si="10"/>
        <v>60</v>
      </c>
      <c r="R323" s="27">
        <f t="shared" si="13"/>
        <v>1.935483870967742</v>
      </c>
    </row>
    <row r="324" spans="1:19" ht="18" customHeight="1" x14ac:dyDescent="0.2">
      <c r="A324" s="1">
        <v>318</v>
      </c>
      <c r="B324" s="39" t="s">
        <v>44</v>
      </c>
      <c r="C324" s="39" t="s">
        <v>276</v>
      </c>
      <c r="D324" s="40" t="s">
        <v>341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/>
      <c r="N324" s="26"/>
      <c r="O324" s="27"/>
      <c r="P324" s="27"/>
      <c r="Q324" s="28">
        <f t="shared" si="10"/>
        <v>9</v>
      </c>
      <c r="R324" s="27">
        <f t="shared" si="13"/>
        <v>0.29032258064516131</v>
      </c>
    </row>
    <row r="325" spans="1:19" ht="18" customHeight="1" x14ac:dyDescent="0.2">
      <c r="A325" s="1">
        <v>319</v>
      </c>
      <c r="B325" s="39" t="s">
        <v>37</v>
      </c>
      <c r="C325" s="39" t="s">
        <v>276</v>
      </c>
      <c r="D325" s="40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/>
      <c r="N325" s="26"/>
      <c r="O325" s="27"/>
      <c r="P325" s="27"/>
      <c r="Q325" s="28">
        <f t="shared" si="10"/>
        <v>8</v>
      </c>
      <c r="R325" s="27">
        <f t="shared" si="13"/>
        <v>0.25806451612903225</v>
      </c>
    </row>
    <row r="326" spans="1:19" ht="18" customHeight="1" x14ac:dyDescent="0.2">
      <c r="A326" s="1">
        <v>320</v>
      </c>
      <c r="B326" s="39" t="s">
        <v>68</v>
      </c>
      <c r="C326" s="39" t="s">
        <v>276</v>
      </c>
      <c r="D326" s="40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/>
      <c r="N326" s="26"/>
      <c r="O326" s="27"/>
      <c r="P326" s="27"/>
      <c r="Q326" s="28">
        <f t="shared" si="10"/>
        <v>0</v>
      </c>
      <c r="R326" s="27">
        <f t="shared" si="13"/>
        <v>0</v>
      </c>
    </row>
    <row r="327" spans="1:19" ht="18" customHeight="1" x14ac:dyDescent="0.2">
      <c r="A327" s="1">
        <v>321</v>
      </c>
      <c r="B327" s="39" t="s">
        <v>64</v>
      </c>
      <c r="C327" s="39" t="s">
        <v>276</v>
      </c>
      <c r="D327" s="40" t="s">
        <v>342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/>
      <c r="N327" s="26"/>
      <c r="O327" s="27"/>
      <c r="P327" s="27"/>
      <c r="Q327" s="28">
        <f t="shared" si="10"/>
        <v>0</v>
      </c>
      <c r="R327" s="27">
        <f t="shared" si="13"/>
        <v>0</v>
      </c>
    </row>
    <row r="328" spans="1:19" ht="18" customHeight="1" x14ac:dyDescent="0.2">
      <c r="A328" s="1">
        <v>322</v>
      </c>
      <c r="B328" s="39" t="s">
        <v>64</v>
      </c>
      <c r="C328" s="39" t="s">
        <v>276</v>
      </c>
      <c r="D328" s="40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/>
      <c r="N328" s="26"/>
      <c r="O328" s="27"/>
      <c r="P328" s="27"/>
      <c r="Q328" s="28">
        <f t="shared" si="10"/>
        <v>0</v>
      </c>
      <c r="R328" s="27">
        <f t="shared" si="13"/>
        <v>0</v>
      </c>
    </row>
    <row r="329" spans="1:19" ht="18" customHeight="1" x14ac:dyDescent="0.2">
      <c r="A329" s="1">
        <v>323</v>
      </c>
      <c r="B329" s="39" t="s">
        <v>44</v>
      </c>
      <c r="C329" s="39" t="s">
        <v>276</v>
      </c>
      <c r="D329" s="40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/>
      <c r="N329" s="26"/>
      <c r="O329" s="27"/>
      <c r="P329" s="27"/>
      <c r="Q329" s="28">
        <f t="shared" si="10"/>
        <v>5</v>
      </c>
      <c r="R329" s="27">
        <f t="shared" si="13"/>
        <v>0.16129032258064516</v>
      </c>
    </row>
    <row r="330" spans="1:19" ht="18" customHeight="1" x14ac:dyDescent="0.2">
      <c r="A330" s="35" t="s">
        <v>8</v>
      </c>
      <c r="B330" s="36"/>
      <c r="C330" s="36"/>
      <c r="D330" s="37"/>
      <c r="E330" s="12">
        <f>SUM(E7:E329)</f>
        <v>9907</v>
      </c>
      <c r="F330" s="12">
        <f t="shared" ref="F330:Q330" si="14">SUM(F7:F329)</f>
        <v>9554</v>
      </c>
      <c r="G330" s="12">
        <f t="shared" si="14"/>
        <v>9826</v>
      </c>
      <c r="H330" s="12">
        <f t="shared" si="14"/>
        <v>10925</v>
      </c>
      <c r="I330" s="12">
        <f t="shared" si="14"/>
        <v>10984</v>
      </c>
      <c r="J330" s="12">
        <f t="shared" si="14"/>
        <v>10244</v>
      </c>
      <c r="K330" s="12">
        <f t="shared" si="14"/>
        <v>11110</v>
      </c>
      <c r="L330" s="12">
        <f t="shared" si="14"/>
        <v>11352</v>
      </c>
      <c r="M330" s="12">
        <f t="shared" si="14"/>
        <v>0</v>
      </c>
      <c r="N330" s="12">
        <f t="shared" si="14"/>
        <v>0</v>
      </c>
      <c r="O330" s="12">
        <f t="shared" si="14"/>
        <v>0</v>
      </c>
      <c r="P330" s="12">
        <f t="shared" si="14"/>
        <v>0</v>
      </c>
      <c r="Q330" s="12">
        <f t="shared" si="14"/>
        <v>83902</v>
      </c>
      <c r="R330" s="17" t="s">
        <v>343</v>
      </c>
      <c r="S330" s="23">
        <f>+Q330/(166)</f>
        <v>505.43373493975906</v>
      </c>
    </row>
    <row r="331" spans="1:19" ht="29.25" customHeight="1" x14ac:dyDescent="0.2">
      <c r="A331" s="33" t="s">
        <v>273</v>
      </c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</row>
    <row r="332" spans="1:19" ht="25.5" customHeight="1" x14ac:dyDescent="0.2">
      <c r="A332" s="32" t="s">
        <v>279</v>
      </c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</row>
    <row r="333" spans="1:19" ht="27" customHeight="1" x14ac:dyDescent="0.2">
      <c r="A333" s="32" t="s">
        <v>280</v>
      </c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</row>
    <row r="334" spans="1:19" x14ac:dyDescent="0.2">
      <c r="A334" s="38" t="s">
        <v>344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</row>
    <row r="335" spans="1:19" x14ac:dyDescent="0.2">
      <c r="A335" s="31" t="s">
        <v>250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1:19" x14ac:dyDescent="0.2">
      <c r="A336" s="31" t="s">
        <v>240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8" spans="1:11" x14ac:dyDescent="0.2">
      <c r="A338" s="7"/>
      <c r="E338" s="8"/>
      <c r="F338" s="8"/>
      <c r="G338" s="8"/>
      <c r="H338" s="8"/>
      <c r="I338" s="8"/>
      <c r="J338" s="8"/>
      <c r="K338" s="8"/>
    </row>
  </sheetData>
  <autoFilter ref="A6:S336"/>
  <sortState ref="B7:R301">
    <sortCondition ref="B7:B301"/>
    <sortCondition ref="D7:D301"/>
  </sortState>
  <mergeCells count="8">
    <mergeCell ref="A4:R4"/>
    <mergeCell ref="A335:Q335"/>
    <mergeCell ref="A336:Q336"/>
    <mergeCell ref="A333:R333"/>
    <mergeCell ref="A331:R331"/>
    <mergeCell ref="A330:D330"/>
    <mergeCell ref="A332:R332"/>
    <mergeCell ref="A334:R334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2018-09-18T14:34:23Z</dcterms:modified>
</cp:coreProperties>
</file>