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8460" windowHeight="6630" activeTab="0"/>
  </bookViews>
  <sheets>
    <sheet name="Total" sheetId="1" r:id="rId1"/>
    <sheet name="Detalle" sheetId="2" r:id="rId2"/>
    <sheet name="Distrito" sheetId="3" r:id="rId3"/>
    <sheet name="Comparativo" sheetId="4" r:id="rId4"/>
  </sheets>
  <definedNames>
    <definedName name="_xlnm.Print_Area" localSheetId="3">'Comparativo'!$A$1:$H$56</definedName>
    <definedName name="_xlnm.Print_Area" localSheetId="0">'Total'!$A$1:$P$59</definedName>
  </definedNames>
  <calcPr fullCalcOnLoad="1"/>
</workbook>
</file>

<file path=xl/sharedStrings.xml><?xml version="1.0" encoding="utf-8"?>
<sst xmlns="http://schemas.openxmlformats.org/spreadsheetml/2006/main" count="424" uniqueCount="234">
  <si>
    <t>VIOLENCIA FAMILIAR</t>
  </si>
  <si>
    <t xml:space="preserve">OTRAS </t>
  </si>
  <si>
    <t>TOTAL</t>
  </si>
  <si>
    <t>Alimentos</t>
  </si>
  <si>
    <t>Violencia sexual</t>
  </si>
  <si>
    <t>Violencia Psicologica</t>
  </si>
  <si>
    <t>Violencia Fisica</t>
  </si>
  <si>
    <t>Femenino</t>
  </si>
  <si>
    <t>Masculino</t>
  </si>
  <si>
    <t>Acciones efectuadas en victimas de V F y S</t>
  </si>
  <si>
    <t>Tenencia</t>
  </si>
  <si>
    <t>CEM</t>
  </si>
  <si>
    <t>Casos de VFyS- Derivacion</t>
  </si>
  <si>
    <t>Edades victimas de VF y S</t>
  </si>
  <si>
    <t>Sexo de victimas de VF y S</t>
  </si>
  <si>
    <t>Otras Consultas</t>
  </si>
  <si>
    <t>De 30 a 39</t>
  </si>
  <si>
    <t>De 40 a 49</t>
  </si>
  <si>
    <t xml:space="preserve">De 50 a 59 </t>
  </si>
  <si>
    <t>Mas de 60 años</t>
  </si>
  <si>
    <t>Menores de 18 años</t>
  </si>
  <si>
    <t>Tipos de Violencia</t>
  </si>
  <si>
    <t>Tipos de Consulta</t>
  </si>
  <si>
    <t>Negligencia / Abandono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</si>
  <si>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</si>
  <si>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</si>
  <si>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</si>
  <si>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</si>
  <si>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</si>
  <si>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</si>
  <si>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</si>
  <si>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</si>
  <si>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</si>
  <si>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</si>
  <si>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</si>
  <si>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SEP</t>
  </si>
  <si>
    <t>Otras consultas</t>
  </si>
  <si>
    <t>Casos de VF y S - Derivación</t>
  </si>
  <si>
    <t>Fuente : Linea Ayuda Amiga</t>
  </si>
  <si>
    <t>Promedio Mensual</t>
  </si>
  <si>
    <t>Lima</t>
  </si>
  <si>
    <t>Prov</t>
  </si>
  <si>
    <t>Sub Total</t>
  </si>
  <si>
    <t>Violencia Familiar</t>
  </si>
  <si>
    <t>Origen</t>
  </si>
  <si>
    <t>De 18 a 29</t>
  </si>
  <si>
    <t>Orientación y/o información</t>
  </si>
  <si>
    <t>Derivación</t>
  </si>
  <si>
    <t>Referencia</t>
  </si>
  <si>
    <t>Contención Emocional</t>
  </si>
  <si>
    <t>Coordinación de Urgencia</t>
  </si>
  <si>
    <t>* Pregunta de respuesta múltiple</t>
  </si>
  <si>
    <t>Consultorio MINJUS</t>
  </si>
  <si>
    <t>Fiscalía</t>
  </si>
  <si>
    <t>ONG</t>
  </si>
  <si>
    <t>Comisaría</t>
  </si>
  <si>
    <t>Demuna</t>
  </si>
  <si>
    <t>Defensoria del Pueblo</t>
  </si>
  <si>
    <t>Otros</t>
  </si>
  <si>
    <t>Filiación</t>
  </si>
  <si>
    <t>Régimen de Visitas</t>
  </si>
  <si>
    <t>Separación/divorcio por maltrato</t>
  </si>
  <si>
    <t>* Pregunta de repuesta múltiple</t>
  </si>
  <si>
    <t>Departamento</t>
  </si>
  <si>
    <t>Provincia</t>
  </si>
  <si>
    <t>Distrito</t>
  </si>
  <si>
    <t>SAN JUAN DE LURIGANCHO</t>
  </si>
  <si>
    <t>ANCASH</t>
  </si>
  <si>
    <t>HUARAZ</t>
  </si>
  <si>
    <t>AREQUIPA</t>
  </si>
  <si>
    <t>AYACUCHO</t>
  </si>
  <si>
    <t>HUAMANGA</t>
  </si>
  <si>
    <t>INDEPENDENCIA</t>
  </si>
  <si>
    <t>CAJAMARCA</t>
  </si>
  <si>
    <t>CALLAO</t>
  </si>
  <si>
    <t>BELLAVISTA</t>
  </si>
  <si>
    <t>LA PERLA</t>
  </si>
  <si>
    <t>VENTANILLA</t>
  </si>
  <si>
    <t>CUSCO</t>
  </si>
  <si>
    <t>WANCHAQ</t>
  </si>
  <si>
    <t>HUANUCO</t>
  </si>
  <si>
    <t>ICA</t>
  </si>
  <si>
    <t>JUNIN</t>
  </si>
  <si>
    <t>HUANCAYO</t>
  </si>
  <si>
    <t>LA LIBERTAD</t>
  </si>
  <si>
    <t>TRUJILLO</t>
  </si>
  <si>
    <t>LAMBAYEQUE</t>
  </si>
  <si>
    <t>CHICLAYO</t>
  </si>
  <si>
    <t>LA VICTORIA</t>
  </si>
  <si>
    <t>LIMA</t>
  </si>
  <si>
    <t>ANCON</t>
  </si>
  <si>
    <t>ATE</t>
  </si>
  <si>
    <t>BARRANCO</t>
  </si>
  <si>
    <t>BREÐA</t>
  </si>
  <si>
    <t>CARABAYLLO</t>
  </si>
  <si>
    <t>CHACLACAYO</t>
  </si>
  <si>
    <t>CHORRILLOS</t>
  </si>
  <si>
    <t>COMAS</t>
  </si>
  <si>
    <t>EL AGUSTINO</t>
  </si>
  <si>
    <t>JESUS MARIA</t>
  </si>
  <si>
    <t>LA MOLINA</t>
  </si>
  <si>
    <t>LINCE</t>
  </si>
  <si>
    <t>LOS OLIVOS</t>
  </si>
  <si>
    <t>LURIN</t>
  </si>
  <si>
    <t>MAGDALENA DEL MAR</t>
  </si>
  <si>
    <t>MAGDALENA VIEJA</t>
  </si>
  <si>
    <t>MIRAFLORES</t>
  </si>
  <si>
    <t>PUENTE PIEDRA</t>
  </si>
  <si>
    <t>RIMAC</t>
  </si>
  <si>
    <t>SAN BORJA</t>
  </si>
  <si>
    <t>SAN ISIDRO</t>
  </si>
  <si>
    <t>SAN JUAN DE MIRAFLORES</t>
  </si>
  <si>
    <t>SAN LUIS</t>
  </si>
  <si>
    <t>SAN MARTIN DE PORRES</t>
  </si>
  <si>
    <t>SAN MIGUEL</t>
  </si>
  <si>
    <t>SANTA ANITA</t>
  </si>
  <si>
    <t>SANTIAGO DE SURCO</t>
  </si>
  <si>
    <t>SURQUILLO</t>
  </si>
  <si>
    <t>VILLA EL SALVADOR</t>
  </si>
  <si>
    <t>VILLA MARIA DEL TRIUNFO</t>
  </si>
  <si>
    <t>LORETO</t>
  </si>
  <si>
    <t>MAYNAS</t>
  </si>
  <si>
    <t>IQUITOS</t>
  </si>
  <si>
    <t>PIURA</t>
  </si>
  <si>
    <t>CASTILLA</t>
  </si>
  <si>
    <t>PUNO</t>
  </si>
  <si>
    <t>SAN ROMAN</t>
  </si>
  <si>
    <t>JULIACA</t>
  </si>
  <si>
    <t>TACNA</t>
  </si>
  <si>
    <t>UCAYALI</t>
  </si>
  <si>
    <t>CORONEL PORTILLO</t>
  </si>
  <si>
    <t>CALLERIA</t>
  </si>
  <si>
    <t>(Distrito del Consultante por VFS)</t>
  </si>
  <si>
    <t xml:space="preserve">COMPARATIVO DE LLAMADAS RECIBIDAS </t>
  </si>
  <si>
    <t>A TRAVES DE LA LINEA AYUDA AMIGA</t>
  </si>
  <si>
    <t>Mes</t>
  </si>
  <si>
    <t xml:space="preserve">Llamadas Recibidas </t>
  </si>
  <si>
    <t>Diferencia</t>
  </si>
  <si>
    <t>Variación 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</si>
  <si>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</si>
  <si>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</si>
  <si>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</si>
  <si>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</si>
  <si>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</si>
  <si>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</si>
  <si>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</si>
  <si>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</si>
  <si>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</si>
  <si>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</si>
  <si>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</si>
  <si>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</si>
  <si>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2004 - 2003</t>
  </si>
  <si>
    <t>2005 - 2004</t>
  </si>
  <si>
    <t>VF</t>
  </si>
  <si>
    <t>Otras</t>
  </si>
  <si>
    <t>AMAZONAS</t>
  </si>
  <si>
    <t>CHACHAPOYAS</t>
  </si>
  <si>
    <t>CASMA</t>
  </si>
  <si>
    <t>SANTA</t>
  </si>
  <si>
    <t>CHIMBOTE</t>
  </si>
  <si>
    <t>EL TAMBO</t>
  </si>
  <si>
    <t>PILCOMAYO</t>
  </si>
  <si>
    <t>LURIGANCHO</t>
  </si>
  <si>
    <t>PUNTA HERMOSA</t>
  </si>
  <si>
    <t>BARRANCA</t>
  </si>
  <si>
    <t>HUAURA</t>
  </si>
  <si>
    <t>HUACHO</t>
  </si>
  <si>
    <t>MOQUEGUA</t>
  </si>
  <si>
    <t>MARISCAL NIETO</t>
  </si>
  <si>
    <t>TALARA</t>
  </si>
  <si>
    <t>PARIÐAS</t>
  </si>
  <si>
    <t>SAN MARTIN</t>
  </si>
  <si>
    <t>TARAPOTO</t>
  </si>
  <si>
    <t>ISLAY</t>
  </si>
  <si>
    <t>PUNTA DE BOMBON</t>
  </si>
  <si>
    <t>YAULI</t>
  </si>
  <si>
    <t>LA OROYA</t>
  </si>
  <si>
    <t>PASCO</t>
  </si>
  <si>
    <t>CHAUPIMARCA</t>
  </si>
  <si>
    <t>OXAPAMPA</t>
  </si>
  <si>
    <t>UCHUMAYO</t>
  </si>
  <si>
    <t>YANAHUARA</t>
  </si>
  <si>
    <t>CARMEN ALTO</t>
  </si>
  <si>
    <t>JAEN</t>
  </si>
  <si>
    <t>CANCHIS</t>
  </si>
  <si>
    <t>SICUANI</t>
  </si>
  <si>
    <t>HUANCAVELICA</t>
  </si>
  <si>
    <t>CHINCHA</t>
  </si>
  <si>
    <t>CHINCHA ALTA</t>
  </si>
  <si>
    <t>PUEBLO NUEVO</t>
  </si>
  <si>
    <t>NAZCA</t>
  </si>
  <si>
    <t>CHILCA</t>
  </si>
  <si>
    <t>JAUJA</t>
  </si>
  <si>
    <t>TARMA</t>
  </si>
  <si>
    <t>EL PORVENIR</t>
  </si>
  <si>
    <t>JOSE LEONARDO ORTIZ</t>
  </si>
  <si>
    <t>CIENEGUILLA</t>
  </si>
  <si>
    <t>SANTA ROSA</t>
  </si>
  <si>
    <t>HUARAL</t>
  </si>
  <si>
    <t>CHANCAY</t>
  </si>
  <si>
    <t>YARINACOCHA</t>
  </si>
  <si>
    <t>APURIMAC</t>
  </si>
  <si>
    <t>ABANCAY</t>
  </si>
  <si>
    <t>PARCONA</t>
  </si>
  <si>
    <t>LA ESPERANZA</t>
  </si>
  <si>
    <t>HUAROCHIRI</t>
  </si>
  <si>
    <t>SAN MATEO</t>
  </si>
  <si>
    <t>MORROPON</t>
  </si>
  <si>
    <t>CHULUCANAS</t>
  </si>
  <si>
    <t>SECHURA</t>
  </si>
  <si>
    <t>VICE</t>
  </si>
  <si>
    <t>ALTO DE LA ALIANZA</t>
  </si>
  <si>
    <t>REGISTRO DE ORIENTACIONES TELEFONICAS A TRAVES DE LA LINEA AYUDA AMIGA 0-800-16-800</t>
  </si>
  <si>
    <t>HUANCHACO</t>
  </si>
  <si>
    <t>CHINCHEROS</t>
  </si>
  <si>
    <t>CAÑETE</t>
  </si>
  <si>
    <t>SULLANA</t>
  </si>
  <si>
    <t>YANACANCHA</t>
  </si>
  <si>
    <t>CARHUAZ</t>
  </si>
  <si>
    <t>PACHACAMAC</t>
  </si>
  <si>
    <t>TINYAHUARCO</t>
  </si>
  <si>
    <t>ESPINAR</t>
  </si>
  <si>
    <t>SATIPO</t>
  </si>
  <si>
    <t>OYON</t>
  </si>
  <si>
    <t>YAUYOS</t>
  </si>
  <si>
    <t>COLONIA</t>
  </si>
  <si>
    <t>CATACAOS</t>
  </si>
  <si>
    <t>LAMAS</t>
  </si>
  <si>
    <t>Periodo : Enero - Diciembre 2005</t>
  </si>
  <si>
    <t>Elaboración : PNCVFS - UGDS</t>
  </si>
  <si>
    <t>Periodo : Enero 2003 - Diciembre 2005</t>
  </si>
  <si>
    <t>Elaboración : UGDS - PNCVFS</t>
  </si>
  <si>
    <t>SAN VICENTE DE CAÐETE</t>
  </si>
  <si>
    <t>TUMBES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</si>
</sst>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%"/>
  </numFmts>
  <fonts count="3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21.5"/>
      <name val="Arial"/>
      <family val="0"/>
    </font>
    <font>
      <sz val="17"/>
      <name val="Arial"/>
      <family val="0"/>
    </font>
    <font>
      <b/>
      <sz val="14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Arial"/>
      <family val="0"/>
    </font>
    <font>
      <sz val="10"/>
      <color indexed="10"/>
      <name val="Arial"/>
      <family val="2"/>
    </font>
    <font>
      <sz val="11.5"/>
      <name val="Arial"/>
      <family val="2"/>
    </font>
    <font>
      <b/>
      <sz val="9.5"/>
      <name val="Arial"/>
      <family val="2"/>
    </font>
    <font>
      <b/>
      <sz val="11"/>
      <color indexed="12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6.75"/>
      <color indexed="48"/>
      <name val="Arial"/>
      <family val="2"/>
    </font>
    <font>
      <b/>
      <sz val="16.75"/>
      <name val="Arial"/>
      <family val="2"/>
    </font>
    <font>
      <b/>
      <sz val="8.75"/>
      <name val="Arial"/>
      <family val="2"/>
    </font>
    <font>
      <sz val="10.25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color indexed="9"/>
      <name val="Arial Narrow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Continuous" vertical="center" wrapText="1"/>
    </xf>
    <xf numFmtId="187" fontId="0" fillId="0" borderId="1" xfId="0" applyNumberFormat="1" applyFont="1" applyBorder="1" applyAlignment="1">
      <alignment vertical="center" wrapText="1"/>
    </xf>
    <xf numFmtId="187" fontId="1" fillId="3" borderId="1" xfId="0" applyNumberFormat="1" applyFont="1" applyFill="1" applyBorder="1" applyAlignment="1">
      <alignment vertical="center" wrapText="1"/>
    </xf>
    <xf numFmtId="17" fontId="24" fillId="0" borderId="0" xfId="0" applyNumberFormat="1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 horizontal="center"/>
    </xf>
    <xf numFmtId="17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6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Atención de llamadas Linea Ayuda Amiga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Enero 2003 - Noviembre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725"/>
          <c:w val="0.925"/>
          <c:h val="0.79975"/>
        </c:manualLayout>
      </c:layout>
      <c:lineChart>
        <c:grouping val="standard"/>
        <c:varyColors val="0"/>
        <c:ser>
          <c:idx val="0"/>
          <c:order val="0"/>
          <c:tx>
            <c:v>Violencia Familiar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name>Tendencia (Violencia Familiar)</c:name>
            <c:spPr>
              <a:ln w="25400">
                <a:solidFill>
                  <a:srgbClr val="339966"/>
                </a:solidFill>
              </a:ln>
            </c:spPr>
            <c:trendlineType val="exp"/>
            <c:dispEq val="0"/>
            <c:dispRSqr val="0"/>
          </c:trendline>
          <c:cat>
            <c:strRef>
              <c:f>Total!$R$27:$R$62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Total!$S$27:$S$62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Otras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Total!$R$27:$R$62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Total!$T$27:$T$62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99908"/>
        <c:crosses val="autoZero"/>
        <c:auto val="1"/>
        <c:lblOffset val="100"/>
        <c:noMultiLvlLbl val="0"/>
      </c:catAx>
      <c:valAx>
        <c:axId val="469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LLamadas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271799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46725"/>
          <c:w val="0.20725"/>
          <c:h val="0.15375"/>
        </c:manualLayout>
      </c:layout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Atención de llamadas Linea Ayuda Amiga</a:t>
            </a:r>
            <a:r>
              <a:rPr lang="en-US" cap="none" sz="1675" b="1" i="0" u="none" baseline="0">
                <a:latin typeface="Arial"/>
                <a:ea typeface="Arial"/>
                <a:cs typeface="Arial"/>
              </a:rPr>
              <a:t>
Enero 2003 - Diciembre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125"/>
          <c:w val="0.9145"/>
          <c:h val="0.75225"/>
        </c:manualLayout>
      </c:layout>
      <c:lineChart>
        <c:grouping val="standard"/>
        <c:varyColors val="0"/>
        <c:ser>
          <c:idx val="2"/>
          <c:order val="0"/>
          <c:tx>
            <c:v>Año 2005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Comparativo!$I$29:$I$64</c:f>
              <c:strCache/>
            </c:strRef>
          </c:cat>
          <c:val>
            <c:numRef>
              <c:f>Comparativo!$J$29:$J$64</c:f>
              <c:numCache/>
            </c:numRef>
          </c:val>
          <c:smooth val="1"/>
        </c:ser>
        <c:marker val="1"/>
        <c:axId val="42299173"/>
        <c:axId val="45148238"/>
      </c:lineChart>
      <c:date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48238"/>
        <c:crosses val="autoZero"/>
        <c:auto val="0"/>
        <c:majorUnit val="1"/>
        <c:majorTimeUnit val="months"/>
        <c:noMultiLvlLbl val="0"/>
      </c:date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LLamadas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29917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FFFFFF"/>
        </a:gs>
        <a:gs pos="100000">
          <a:srgbClr val="FFCC99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276225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104775</xdr:rowOff>
    </xdr:from>
    <xdr:to>
      <xdr:col>15</xdr:col>
      <xdr:colOff>647700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0" y="4791075"/>
        <a:ext cx="769620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29</xdr:row>
      <xdr:rowOff>123825</xdr:rowOff>
    </xdr:from>
    <xdr:to>
      <xdr:col>5</xdr:col>
      <xdr:colOff>276225</xdr:colOff>
      <xdr:row>52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3009900" y="5781675"/>
          <a:ext cx="0" cy="3648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29</xdr:row>
      <xdr:rowOff>133350</xdr:rowOff>
    </xdr:from>
    <xdr:to>
      <xdr:col>10</xdr:col>
      <xdr:colOff>323850</xdr:colOff>
      <xdr:row>52</xdr:row>
      <xdr:rowOff>85725</xdr:rowOff>
    </xdr:to>
    <xdr:sp>
      <xdr:nvSpPr>
        <xdr:cNvPr id="4" name="Line 4"/>
        <xdr:cNvSpPr>
          <a:spLocks/>
        </xdr:cNvSpPr>
      </xdr:nvSpPr>
      <xdr:spPr>
        <a:xfrm flipV="1">
          <a:off x="5153025" y="5791200"/>
          <a:ext cx="0" cy="3676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133350</xdr:rowOff>
    </xdr:from>
    <xdr:to>
      <xdr:col>4</xdr:col>
      <xdr:colOff>276225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09700" y="5953125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2003</a:t>
          </a:r>
        </a:p>
      </xdr:txBody>
    </xdr:sp>
    <xdr:clientData/>
  </xdr:twoCellAnchor>
  <xdr:twoCellAnchor>
    <xdr:from>
      <xdr:col>6</xdr:col>
      <xdr:colOff>285750</xdr:colOff>
      <xdr:row>30</xdr:row>
      <xdr:rowOff>133350</xdr:rowOff>
    </xdr:from>
    <xdr:to>
      <xdr:col>9</xdr:col>
      <xdr:colOff>209550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38525" y="5953125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11</xdr:col>
      <xdr:colOff>342900</xdr:colOff>
      <xdr:row>30</xdr:row>
      <xdr:rowOff>133350</xdr:rowOff>
    </xdr:from>
    <xdr:to>
      <xdr:col>14</xdr:col>
      <xdr:colOff>266700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91175" y="5953125"/>
          <a:ext cx="1181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sng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0</xdr:colOff>
      <xdr:row>4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647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257175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95250</xdr:rowOff>
    </xdr:from>
    <xdr:to>
      <xdr:col>8</xdr:col>
      <xdr:colOff>9525</xdr:colOff>
      <xdr:row>56</xdr:row>
      <xdr:rowOff>28575</xdr:rowOff>
    </xdr:to>
    <xdr:graphicFrame>
      <xdr:nvGraphicFramePr>
        <xdr:cNvPr id="2" name="Chart 3"/>
        <xdr:cNvGraphicFramePr/>
      </xdr:nvGraphicFramePr>
      <xdr:xfrm>
        <a:off x="0" y="6305550"/>
        <a:ext cx="56578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35</xdr:row>
      <xdr:rowOff>133350</xdr:rowOff>
    </xdr:from>
    <xdr:to>
      <xdr:col>3</xdr:col>
      <xdr:colOff>152400</xdr:colOff>
      <xdr:row>52</xdr:row>
      <xdr:rowOff>0</xdr:rowOff>
    </xdr:to>
    <xdr:sp>
      <xdr:nvSpPr>
        <xdr:cNvPr id="3" name="Line 5"/>
        <xdr:cNvSpPr>
          <a:spLocks/>
        </xdr:cNvSpPr>
      </xdr:nvSpPr>
      <xdr:spPr>
        <a:xfrm>
          <a:off x="2295525" y="7315200"/>
          <a:ext cx="0" cy="2619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35</xdr:row>
      <xdr:rowOff>123825</xdr:rowOff>
    </xdr:from>
    <xdr:to>
      <xdr:col>5</xdr:col>
      <xdr:colOff>323850</xdr:colOff>
      <xdr:row>52</xdr:row>
      <xdr:rowOff>0</xdr:rowOff>
    </xdr:to>
    <xdr:sp>
      <xdr:nvSpPr>
        <xdr:cNvPr id="4" name="Line 6"/>
        <xdr:cNvSpPr>
          <a:spLocks/>
        </xdr:cNvSpPr>
      </xdr:nvSpPr>
      <xdr:spPr>
        <a:xfrm>
          <a:off x="3829050" y="7305675"/>
          <a:ext cx="0" cy="262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37</xdr:row>
      <xdr:rowOff>9525</xdr:rowOff>
    </xdr:from>
    <xdr:to>
      <xdr:col>2</xdr:col>
      <xdr:colOff>333375</xdr:colOff>
      <xdr:row>38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285875" y="751522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2003</a:t>
          </a:r>
        </a:p>
      </xdr:txBody>
    </xdr:sp>
    <xdr:clientData/>
  </xdr:twoCellAnchor>
  <xdr:twoCellAnchor>
    <xdr:from>
      <xdr:col>3</xdr:col>
      <xdr:colOff>619125</xdr:colOff>
      <xdr:row>37</xdr:row>
      <xdr:rowOff>9525</xdr:rowOff>
    </xdr:from>
    <xdr:to>
      <xdr:col>4</xdr:col>
      <xdr:colOff>600075</xdr:colOff>
      <xdr:row>38</xdr:row>
      <xdr:rowOff>142875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762250" y="7515225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5</xdr:col>
      <xdr:colOff>695325</xdr:colOff>
      <xdr:row>37</xdr:row>
      <xdr:rowOff>9525</xdr:rowOff>
    </xdr:from>
    <xdr:to>
      <xdr:col>6</xdr:col>
      <xdr:colOff>609600</xdr:colOff>
      <xdr:row>38</xdr:row>
      <xdr:rowOff>142875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200525" y="7515225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62"/>
  <sheetViews>
    <sheetView showGridLines="0" tabSelected="1" zoomScale="80" zoomScaleNormal="80" workbookViewId="0" topLeftCell="A1">
      <selection activeCell="R14" sqref="R14"/>
    </sheetView>
  </sheetViews>
  <sheetFormatPr defaultColWidth="11.421875" defaultRowHeight="12.75"/>
  <cols>
    <col min="2" max="2" width="10.7109375" style="0" customWidth="1"/>
    <col min="3" max="14" width="6.28125" style="0" customWidth="1"/>
    <col min="15" max="15" width="8.140625" style="0" customWidth="1"/>
    <col min="16" max="16" width="10.8515625" style="0" customWidth="1"/>
    <col min="17" max="17" width="6.421875" style="0" hidden="1" customWidth="1"/>
    <col min="18" max="18" width="11.421875" style="63" customWidth="1"/>
    <col min="19" max="19" width="8.8515625" style="63" customWidth="1"/>
    <col min="20" max="20" width="11.421875" style="63" customWidth="1"/>
  </cols>
  <sheetData>
    <row r="5" spans="1:20" s="5" customFormat="1" ht="18">
      <c r="A5" s="69" t="s">
        <v>212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70"/>
      <c r="R5" s="62"/>
      <c r="S5" s="62"/>
      <c r="T5" s="62"/>
    </row>
    <row r="6" spans="1:15" ht="15.75">
      <c r="A6" s="8" t="s">
        <v>228</v>
      </c>
      <c r="B6" s="8"/>
      <c r="C6" s="9"/>
      <c r="D6" s="9"/>
      <c r="E6" s="9"/>
      <c r="F6" s="9"/>
      <c r="G6" s="9"/>
      <c r="H6" s="9"/>
      <c r="I6" s="8"/>
      <c r="J6" s="8"/>
      <c r="K6" s="8"/>
      <c r="L6" s="8"/>
      <c r="M6" s="10"/>
      <c r="N6" s="10"/>
      <c r="O6" s="10"/>
    </row>
    <row r="7" spans="1:2" ht="12.75">
      <c r="A7" s="26"/>
      <c r="B7" s="26"/>
    </row>
    <row r="8" spans="1:20" s="3" customFormat="1" ht="34.5" customHeight="1">
      <c r="A8" s="22" t="s">
        <v>22</v>
      </c>
      <c r="B8" s="22" t="s">
        <v>44</v>
      </c>
      <c r="C8" s="22" t="s">
        <v>24</v>
      </c>
      <c r="D8" s="22" t="s">
        <v>25</v>
      </c>
      <c r="E8" s="22" t="s">
        <v>26</v>
      </c>
      <c r="F8" s="22" t="s">
        <v>27</v>
      </c>
      <c r="G8" s="22" t="s">
        <v>28</v>
      </c>
      <c r="H8" s="22" t="s">
        <v>29</v>
      </c>
      <c r="I8" s="22" t="s">
        <v>30</v>
      </c>
      <c r="J8" s="22" t="s">
        <v>31</v>
      </c>
      <c r="K8" s="22" t="s">
        <v>35</v>
      </c>
      <c r="L8" s="22" t="s">
        <v>32</v>
      </c>
      <c r="M8" s="22" t="s">
        <v>33</v>
      </c>
      <c r="N8" s="22" t="s">
        <v>34</v>
      </c>
      <c r="O8" s="22" t="s">
        <v>2</v>
      </c>
      <c r="P8" s="22" t="s">
        <v>39</v>
      </c>
      <c r="R8" s="64"/>
      <c r="S8" s="64"/>
      <c r="T8" s="64"/>
    </row>
    <row r="9" spans="1:20" s="3" customFormat="1" ht="4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R9" s="64"/>
      <c r="S9" s="64"/>
      <c r="T9" s="64"/>
    </row>
    <row r="10" spans="1:17" ht="19.5" customHeight="1">
      <c r="A10" s="71" t="s">
        <v>43</v>
      </c>
      <c r="B10" s="23" t="s">
        <v>40</v>
      </c>
      <c r="C10" s="34">
        <v>518</v>
      </c>
      <c r="D10" s="34">
        <v>550</v>
      </c>
      <c r="E10" s="34">
        <v>550</v>
      </c>
      <c r="F10" s="34">
        <v>570</v>
      </c>
      <c r="G10" s="34">
        <v>622</v>
      </c>
      <c r="H10" s="35">
        <v>536</v>
      </c>
      <c r="I10" s="34">
        <v>600</v>
      </c>
      <c r="J10" s="34">
        <v>627</v>
      </c>
      <c r="K10" s="35">
        <v>625</v>
      </c>
      <c r="L10" s="35">
        <v>492</v>
      </c>
      <c r="M10" s="35">
        <v>548</v>
      </c>
      <c r="N10" s="35">
        <v>365</v>
      </c>
      <c r="O10" s="34">
        <f>SUM(C10:N10)</f>
        <v>6603</v>
      </c>
      <c r="P10" s="36">
        <f aca="true" t="shared" si="0" ref="P10:P15">+O10/Q10</f>
        <v>550.25</v>
      </c>
      <c r="Q10">
        <f>COUNTIF(C10:N10,"&gt;0")</f>
        <v>12</v>
      </c>
    </row>
    <row r="11" spans="1:17" ht="19.5" customHeight="1">
      <c r="A11" s="72"/>
      <c r="B11" s="23" t="s">
        <v>41</v>
      </c>
      <c r="C11" s="34">
        <v>74</v>
      </c>
      <c r="D11" s="34">
        <v>70</v>
      </c>
      <c r="E11" s="34">
        <v>108</v>
      </c>
      <c r="F11" s="34">
        <v>95</v>
      </c>
      <c r="G11" s="34">
        <v>79</v>
      </c>
      <c r="H11" s="35">
        <v>80</v>
      </c>
      <c r="I11" s="34">
        <v>31</v>
      </c>
      <c r="J11" s="34">
        <v>90</v>
      </c>
      <c r="K11" s="35">
        <v>66</v>
      </c>
      <c r="L11" s="35">
        <v>58</v>
      </c>
      <c r="M11" s="35">
        <v>54</v>
      </c>
      <c r="N11" s="35">
        <v>41</v>
      </c>
      <c r="O11" s="34">
        <f>SUM(C11:N11)</f>
        <v>846</v>
      </c>
      <c r="P11" s="36">
        <f t="shared" si="0"/>
        <v>70.5</v>
      </c>
      <c r="Q11">
        <f aca="true" t="shared" si="1" ref="Q11:Q17">COUNTIF(C11:N11,"&gt;0")</f>
        <v>12</v>
      </c>
    </row>
    <row r="12" spans="1:17" ht="19.5" customHeight="1">
      <c r="A12" s="73"/>
      <c r="B12" s="42" t="s">
        <v>42</v>
      </c>
      <c r="C12" s="43">
        <f aca="true" t="shared" si="2" ref="C12:N12">SUM(C10:C11)</f>
        <v>592</v>
      </c>
      <c r="D12" s="43">
        <f t="shared" si="2"/>
        <v>620</v>
      </c>
      <c r="E12" s="43">
        <f t="shared" si="2"/>
        <v>658</v>
      </c>
      <c r="F12" s="43">
        <f t="shared" si="2"/>
        <v>665</v>
      </c>
      <c r="G12" s="43">
        <f t="shared" si="2"/>
        <v>701</v>
      </c>
      <c r="H12" s="43">
        <f t="shared" si="2"/>
        <v>616</v>
      </c>
      <c r="I12" s="43">
        <f t="shared" si="2"/>
        <v>631</v>
      </c>
      <c r="J12" s="43">
        <f t="shared" si="2"/>
        <v>717</v>
      </c>
      <c r="K12" s="43">
        <f t="shared" si="2"/>
        <v>691</v>
      </c>
      <c r="L12" s="43">
        <f t="shared" si="2"/>
        <v>550</v>
      </c>
      <c r="M12" s="43">
        <f t="shared" si="2"/>
        <v>602</v>
      </c>
      <c r="N12" s="43">
        <f t="shared" si="2"/>
        <v>406</v>
      </c>
      <c r="O12" s="43">
        <f>SUM(O10:O11)</f>
        <v>7449</v>
      </c>
      <c r="P12" s="44">
        <f t="shared" si="0"/>
        <v>620.75</v>
      </c>
      <c r="Q12">
        <f t="shared" si="1"/>
        <v>12</v>
      </c>
    </row>
    <row r="13" spans="1:17" ht="19.5" customHeight="1">
      <c r="A13" s="71" t="s">
        <v>15</v>
      </c>
      <c r="B13" s="23" t="s">
        <v>40</v>
      </c>
      <c r="C13" s="34">
        <v>118</v>
      </c>
      <c r="D13" s="34">
        <v>141</v>
      </c>
      <c r="E13" s="34">
        <v>101</v>
      </c>
      <c r="F13" s="34">
        <v>105</v>
      </c>
      <c r="G13" s="34">
        <v>66</v>
      </c>
      <c r="H13" s="34">
        <v>135</v>
      </c>
      <c r="I13" s="34">
        <v>128</v>
      </c>
      <c r="J13" s="34">
        <v>131</v>
      </c>
      <c r="K13" s="34">
        <v>124</v>
      </c>
      <c r="L13" s="34">
        <v>122</v>
      </c>
      <c r="M13" s="34">
        <v>111</v>
      </c>
      <c r="N13" s="34">
        <v>75</v>
      </c>
      <c r="O13" s="34">
        <f>SUM(C13:N13)</f>
        <v>1357</v>
      </c>
      <c r="P13" s="36">
        <f t="shared" si="0"/>
        <v>113.08333333333333</v>
      </c>
      <c r="Q13">
        <f t="shared" si="1"/>
        <v>12</v>
      </c>
    </row>
    <row r="14" spans="1:17" ht="19.5" customHeight="1">
      <c r="A14" s="72"/>
      <c r="B14" s="23" t="s">
        <v>41</v>
      </c>
      <c r="C14" s="34">
        <v>10</v>
      </c>
      <c r="D14" s="34">
        <v>6</v>
      </c>
      <c r="E14" s="34">
        <v>6</v>
      </c>
      <c r="F14" s="34">
        <v>8</v>
      </c>
      <c r="G14" s="34">
        <v>6</v>
      </c>
      <c r="H14" s="34">
        <v>6</v>
      </c>
      <c r="I14" s="34">
        <v>8</v>
      </c>
      <c r="J14" s="34">
        <v>9</v>
      </c>
      <c r="K14" s="34">
        <v>8</v>
      </c>
      <c r="L14" s="34">
        <v>5</v>
      </c>
      <c r="M14" s="34">
        <v>10</v>
      </c>
      <c r="N14" s="34">
        <v>4</v>
      </c>
      <c r="O14" s="34">
        <f>SUM(C14:N14)</f>
        <v>86</v>
      </c>
      <c r="P14" s="36">
        <f t="shared" si="0"/>
        <v>7.166666666666667</v>
      </c>
      <c r="Q14">
        <f t="shared" si="1"/>
        <v>12</v>
      </c>
    </row>
    <row r="15" spans="1:17" ht="19.5" customHeight="1">
      <c r="A15" s="73"/>
      <c r="B15" s="42" t="s">
        <v>42</v>
      </c>
      <c r="C15" s="43">
        <f aca="true" t="shared" si="3" ref="C15:N15">SUM(C13:C14)</f>
        <v>128</v>
      </c>
      <c r="D15" s="43">
        <f t="shared" si="3"/>
        <v>147</v>
      </c>
      <c r="E15" s="43">
        <f t="shared" si="3"/>
        <v>107</v>
      </c>
      <c r="F15" s="43">
        <f t="shared" si="3"/>
        <v>113</v>
      </c>
      <c r="G15" s="43">
        <f t="shared" si="3"/>
        <v>72</v>
      </c>
      <c r="H15" s="43">
        <f t="shared" si="3"/>
        <v>141</v>
      </c>
      <c r="I15" s="43">
        <f t="shared" si="3"/>
        <v>136</v>
      </c>
      <c r="J15" s="43">
        <f t="shared" si="3"/>
        <v>140</v>
      </c>
      <c r="K15" s="43">
        <f t="shared" si="3"/>
        <v>132</v>
      </c>
      <c r="L15" s="43">
        <f t="shared" si="3"/>
        <v>127</v>
      </c>
      <c r="M15" s="43">
        <f t="shared" si="3"/>
        <v>121</v>
      </c>
      <c r="N15" s="43">
        <f t="shared" si="3"/>
        <v>79</v>
      </c>
      <c r="O15" s="43">
        <f>SUM(O13:O14)</f>
        <v>1443</v>
      </c>
      <c r="P15" s="44">
        <f t="shared" si="0"/>
        <v>120.25</v>
      </c>
      <c r="Q15">
        <f t="shared" si="1"/>
        <v>12</v>
      </c>
    </row>
    <row r="16" spans="1:16" ht="4.5" customHeight="1">
      <c r="A16" s="33"/>
      <c r="B16" s="3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20" s="1" customFormat="1" ht="34.5" customHeight="1">
      <c r="A17" s="41" t="s">
        <v>2</v>
      </c>
      <c r="B17" s="41"/>
      <c r="C17" s="39">
        <f aca="true" t="shared" si="4" ref="C17:N17">+C12+C15</f>
        <v>720</v>
      </c>
      <c r="D17" s="39">
        <f t="shared" si="4"/>
        <v>767</v>
      </c>
      <c r="E17" s="39">
        <f t="shared" si="4"/>
        <v>765</v>
      </c>
      <c r="F17" s="39">
        <f t="shared" si="4"/>
        <v>778</v>
      </c>
      <c r="G17" s="39">
        <f t="shared" si="4"/>
        <v>773</v>
      </c>
      <c r="H17" s="39">
        <f t="shared" si="4"/>
        <v>757</v>
      </c>
      <c r="I17" s="39">
        <f t="shared" si="4"/>
        <v>767</v>
      </c>
      <c r="J17" s="39">
        <f t="shared" si="4"/>
        <v>857</v>
      </c>
      <c r="K17" s="39">
        <f t="shared" si="4"/>
        <v>823</v>
      </c>
      <c r="L17" s="39">
        <f t="shared" si="4"/>
        <v>677</v>
      </c>
      <c r="M17" s="39">
        <f t="shared" si="4"/>
        <v>723</v>
      </c>
      <c r="N17" s="39">
        <f t="shared" si="4"/>
        <v>485</v>
      </c>
      <c r="O17" s="39">
        <f>+O12+O15</f>
        <v>8892</v>
      </c>
      <c r="P17" s="40">
        <f>+O17/Q17</f>
        <v>741</v>
      </c>
      <c r="Q17">
        <f t="shared" si="1"/>
        <v>12</v>
      </c>
      <c r="R17" s="65"/>
      <c r="S17" s="65"/>
      <c r="T17" s="6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30"/>
    </row>
    <row r="19" spans="1:2" ht="12.75">
      <c r="A19" s="31" t="s">
        <v>38</v>
      </c>
      <c r="B19" s="31"/>
    </row>
    <row r="20" spans="1:2" ht="12.75">
      <c r="A20" s="31" t="s">
        <v>229</v>
      </c>
      <c r="B20" s="31"/>
    </row>
    <row r="26" spans="19:20" ht="12.75">
      <c r="S26" s="66" t="s">
        <v>153</v>
      </c>
      <c r="T26" s="63" t="s">
        <v>154</v>
      </c>
    </row>
    <row r="27" spans="18:20" ht="12.75">
      <c r="R27" s="67">
        <v>37622</v>
      </c>
      <c r="S27" s="63">
        <v>203</v>
      </c>
      <c r="T27" s="63">
        <v>92</v>
      </c>
    </row>
    <row r="28" spans="18:20" ht="12.75">
      <c r="R28" s="67">
        <v>37653</v>
      </c>
      <c r="S28" s="63">
        <v>194</v>
      </c>
      <c r="T28" s="63">
        <v>60</v>
      </c>
    </row>
    <row r="29" spans="18:20" ht="12.75">
      <c r="R29" s="67">
        <v>37681</v>
      </c>
      <c r="S29" s="63">
        <v>336</v>
      </c>
      <c r="T29" s="63">
        <v>123</v>
      </c>
    </row>
    <row r="30" spans="18:20" ht="12.75">
      <c r="R30" s="67">
        <v>37712</v>
      </c>
      <c r="S30" s="63">
        <v>426</v>
      </c>
      <c r="T30" s="63">
        <v>162</v>
      </c>
    </row>
    <row r="31" spans="18:20" ht="12.75">
      <c r="R31" s="67">
        <v>37742</v>
      </c>
      <c r="S31" s="63">
        <v>352</v>
      </c>
      <c r="T31" s="63">
        <v>106</v>
      </c>
    </row>
    <row r="32" spans="18:20" ht="12.75">
      <c r="R32" s="67">
        <v>37773</v>
      </c>
      <c r="S32" s="63">
        <v>297</v>
      </c>
      <c r="T32" s="63">
        <v>120</v>
      </c>
    </row>
    <row r="33" spans="18:20" ht="12.75">
      <c r="R33" s="67">
        <v>37803</v>
      </c>
      <c r="S33" s="63">
        <v>318</v>
      </c>
      <c r="T33" s="63">
        <v>107</v>
      </c>
    </row>
    <row r="34" spans="18:20" ht="12.75">
      <c r="R34" s="67">
        <v>37834</v>
      </c>
      <c r="S34" s="63">
        <v>342</v>
      </c>
      <c r="T34" s="63">
        <v>115</v>
      </c>
    </row>
    <row r="35" spans="18:20" ht="12.75">
      <c r="R35" s="67">
        <v>37865</v>
      </c>
      <c r="S35" s="63">
        <v>408</v>
      </c>
      <c r="T35" s="63">
        <v>118</v>
      </c>
    </row>
    <row r="36" spans="18:20" ht="12.75">
      <c r="R36" s="67">
        <v>37895</v>
      </c>
      <c r="S36" s="63">
        <v>591</v>
      </c>
      <c r="T36" s="63">
        <v>110</v>
      </c>
    </row>
    <row r="37" spans="18:20" ht="12.75">
      <c r="R37" s="67">
        <v>37926</v>
      </c>
      <c r="S37" s="63">
        <v>721</v>
      </c>
      <c r="T37" s="63">
        <v>127</v>
      </c>
    </row>
    <row r="38" spans="18:20" ht="12.75">
      <c r="R38" s="67">
        <v>37956</v>
      </c>
      <c r="S38" s="63">
        <v>604</v>
      </c>
      <c r="T38" s="63">
        <v>81</v>
      </c>
    </row>
    <row r="39" spans="18:20" ht="12.75">
      <c r="R39" s="67">
        <v>37987</v>
      </c>
      <c r="S39" s="63">
        <v>549</v>
      </c>
      <c r="T39" s="63">
        <v>140</v>
      </c>
    </row>
    <row r="40" spans="18:20" ht="12.75">
      <c r="R40" s="67">
        <v>38018</v>
      </c>
      <c r="S40" s="63">
        <v>586</v>
      </c>
      <c r="T40" s="63">
        <v>171</v>
      </c>
    </row>
    <row r="41" spans="18:20" ht="12.75">
      <c r="R41" s="67">
        <v>38047</v>
      </c>
      <c r="S41" s="63">
        <v>825</v>
      </c>
      <c r="T41" s="63">
        <v>223</v>
      </c>
    </row>
    <row r="42" spans="18:20" ht="12.75">
      <c r="R42" s="67">
        <v>38078</v>
      </c>
      <c r="S42" s="63">
        <v>576</v>
      </c>
      <c r="T42" s="63">
        <v>138</v>
      </c>
    </row>
    <row r="43" spans="18:20" ht="12.75">
      <c r="R43" s="67">
        <v>38108</v>
      </c>
      <c r="S43" s="63">
        <v>453</v>
      </c>
      <c r="T43" s="63">
        <v>121</v>
      </c>
    </row>
    <row r="44" spans="18:20" ht="12.75">
      <c r="R44" s="67">
        <v>38139</v>
      </c>
      <c r="S44" s="63">
        <v>444</v>
      </c>
      <c r="T44" s="63">
        <v>113</v>
      </c>
    </row>
    <row r="45" spans="18:20" ht="12.75">
      <c r="R45" s="67">
        <v>38169</v>
      </c>
      <c r="S45" s="63">
        <v>442</v>
      </c>
      <c r="T45" s="63">
        <v>109</v>
      </c>
    </row>
    <row r="46" spans="18:20" ht="12.75">
      <c r="R46" s="67">
        <v>38200</v>
      </c>
      <c r="S46" s="63">
        <v>457</v>
      </c>
      <c r="T46" s="63">
        <v>117</v>
      </c>
    </row>
    <row r="47" spans="18:20" ht="12.75">
      <c r="R47" s="67">
        <v>38231</v>
      </c>
      <c r="S47" s="63">
        <v>521</v>
      </c>
      <c r="T47" s="63">
        <v>105</v>
      </c>
    </row>
    <row r="48" spans="18:20" ht="12.75">
      <c r="R48" s="67">
        <v>38261</v>
      </c>
      <c r="S48" s="63">
        <v>479</v>
      </c>
      <c r="T48" s="63">
        <v>86</v>
      </c>
    </row>
    <row r="49" spans="18:20" ht="12.75">
      <c r="R49" s="67">
        <v>38292</v>
      </c>
      <c r="S49" s="63">
        <v>639</v>
      </c>
      <c r="T49" s="63">
        <v>94</v>
      </c>
    </row>
    <row r="50" spans="18:20" ht="12.75">
      <c r="R50" s="67">
        <v>38322</v>
      </c>
      <c r="S50" s="63">
        <v>428</v>
      </c>
      <c r="T50" s="63">
        <v>79</v>
      </c>
    </row>
    <row r="51" spans="18:20" ht="12.75">
      <c r="R51" s="67">
        <v>38353</v>
      </c>
      <c r="S51" s="68">
        <f>C12</f>
        <v>592</v>
      </c>
      <c r="T51" s="68">
        <f>C15</f>
        <v>128</v>
      </c>
    </row>
    <row r="52" spans="18:20" ht="12.75">
      <c r="R52" s="67">
        <v>38384</v>
      </c>
      <c r="S52" s="68">
        <f>D12</f>
        <v>620</v>
      </c>
      <c r="T52" s="68">
        <f>D15</f>
        <v>147</v>
      </c>
    </row>
    <row r="53" spans="18:20" ht="12.75">
      <c r="R53" s="67">
        <v>38412</v>
      </c>
      <c r="S53" s="68">
        <f>E12</f>
        <v>658</v>
      </c>
      <c r="T53" s="68">
        <f>E15</f>
        <v>107</v>
      </c>
    </row>
    <row r="54" spans="18:20" ht="12.75">
      <c r="R54" s="67">
        <v>38443</v>
      </c>
      <c r="S54" s="68">
        <f>F12</f>
        <v>665</v>
      </c>
      <c r="T54" s="68">
        <f>F15</f>
        <v>113</v>
      </c>
    </row>
    <row r="55" spans="18:20" ht="12.75">
      <c r="R55" s="67">
        <v>38473</v>
      </c>
      <c r="S55" s="68">
        <f>G12</f>
        <v>701</v>
      </c>
      <c r="T55" s="68">
        <f>G15</f>
        <v>72</v>
      </c>
    </row>
    <row r="56" spans="18:20" ht="12.75">
      <c r="R56" s="67">
        <v>38504</v>
      </c>
      <c r="S56" s="68">
        <f>H12</f>
        <v>616</v>
      </c>
      <c r="T56" s="68">
        <f>H15</f>
        <v>141</v>
      </c>
    </row>
    <row r="57" spans="18:20" ht="12.75">
      <c r="R57" s="67">
        <v>38534</v>
      </c>
      <c r="S57" s="68">
        <f>I12</f>
        <v>631</v>
      </c>
      <c r="T57" s="68">
        <f>I15</f>
        <v>136</v>
      </c>
    </row>
    <row r="58" spans="18:20" ht="12.75">
      <c r="R58" s="67">
        <v>38565</v>
      </c>
      <c r="S58" s="68">
        <f>J12</f>
        <v>717</v>
      </c>
      <c r="T58" s="68">
        <f>J15</f>
        <v>140</v>
      </c>
    </row>
    <row r="59" spans="18:20" ht="12.75">
      <c r="R59" s="67">
        <v>38596</v>
      </c>
      <c r="S59" s="68">
        <f>K12</f>
        <v>691</v>
      </c>
      <c r="T59" s="68">
        <f>K15</f>
        <v>132</v>
      </c>
    </row>
    <row r="60" spans="18:20" ht="12.75">
      <c r="R60" s="67">
        <v>38626</v>
      </c>
      <c r="S60" s="68">
        <f>L12</f>
        <v>550</v>
      </c>
      <c r="T60" s="68">
        <f>L15</f>
        <v>127</v>
      </c>
    </row>
    <row r="61" spans="18:19" ht="12.75">
      <c r="R61" s="67">
        <v>38657</v>
      </c>
      <c r="S61" s="68">
        <f>M12</f>
        <v>602</v>
      </c>
    </row>
    <row r="62" ht="12.75">
      <c r="R62" s="67">
        <v>38687</v>
      </c>
    </row>
  </sheetData>
  <mergeCells count="2">
    <mergeCell ref="A10:A12"/>
    <mergeCell ref="A13:A15"/>
  </mergeCells>
  <printOptions horizontalCentered="1" verticalCentered="1"/>
  <pageMargins left="0.5905511811023623" right="0.75" top="0.5905511811023623" bottom="0.5905511811023623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="80" zoomScaleNormal="80" workbookViewId="0" topLeftCell="A1">
      <selection activeCell="A6" sqref="A6"/>
    </sheetView>
  </sheetViews>
  <sheetFormatPr defaultColWidth="11.421875" defaultRowHeight="12.75"/>
  <cols>
    <col min="1" max="1" width="25.7109375" style="0" customWidth="1"/>
    <col min="2" max="13" width="6.7109375" style="0" customWidth="1"/>
    <col min="14" max="14" width="8.7109375" style="0" customWidth="1"/>
    <col min="15" max="16" width="8.421875" style="0" hidden="1" customWidth="1"/>
    <col min="17" max="17" width="0" style="0" hidden="1" customWidth="1"/>
  </cols>
  <sheetData>
    <row r="1" ht="12.75">
      <c r="C1" s="1"/>
    </row>
    <row r="5" spans="1:15" s="5" customFormat="1" ht="15.75">
      <c r="A5" s="69" t="s">
        <v>212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6"/>
    </row>
    <row r="6" spans="1:15" ht="15.75">
      <c r="A6" s="8" t="s">
        <v>228</v>
      </c>
      <c r="B6" s="9"/>
      <c r="C6" s="9"/>
      <c r="D6" s="9"/>
      <c r="E6" s="9"/>
      <c r="F6" s="9"/>
      <c r="G6" s="9"/>
      <c r="H6" s="8"/>
      <c r="I6" s="8"/>
      <c r="J6" s="8"/>
      <c r="K6" s="8"/>
      <c r="L6" s="10"/>
      <c r="M6" s="10"/>
      <c r="N6" s="10"/>
      <c r="O6" s="6"/>
    </row>
    <row r="8" ht="12.75">
      <c r="A8" s="26" t="s">
        <v>22</v>
      </c>
    </row>
    <row r="9" spans="1:14" s="3" customFormat="1" ht="14.25">
      <c r="A9" s="22" t="s">
        <v>22</v>
      </c>
      <c r="B9" s="22" t="s">
        <v>24</v>
      </c>
      <c r="C9" s="22" t="s">
        <v>25</v>
      </c>
      <c r="D9" s="22" t="s">
        <v>26</v>
      </c>
      <c r="E9" s="22" t="s">
        <v>27</v>
      </c>
      <c r="F9" s="22" t="s">
        <v>28</v>
      </c>
      <c r="G9" s="22" t="s">
        <v>29</v>
      </c>
      <c r="H9" s="22" t="s">
        <v>30</v>
      </c>
      <c r="I9" s="22" t="s">
        <v>31</v>
      </c>
      <c r="J9" s="22" t="s">
        <v>35</v>
      </c>
      <c r="K9" s="22" t="s">
        <v>32</v>
      </c>
      <c r="L9" s="22" t="s">
        <v>33</v>
      </c>
      <c r="M9" s="22" t="s">
        <v>34</v>
      </c>
      <c r="N9" s="22" t="s">
        <v>2</v>
      </c>
    </row>
    <row r="10" spans="1:14" ht="12.75">
      <c r="A10" s="23" t="s">
        <v>0</v>
      </c>
      <c r="B10" s="13">
        <v>592</v>
      </c>
      <c r="C10" s="13">
        <v>620</v>
      </c>
      <c r="D10" s="13">
        <v>658</v>
      </c>
      <c r="E10" s="13">
        <v>665</v>
      </c>
      <c r="F10" s="13">
        <v>701</v>
      </c>
      <c r="G10" s="14">
        <v>616</v>
      </c>
      <c r="H10" s="13">
        <v>631</v>
      </c>
      <c r="I10" s="13">
        <v>717</v>
      </c>
      <c r="J10" s="14">
        <v>691</v>
      </c>
      <c r="K10" s="14">
        <v>550</v>
      </c>
      <c r="L10" s="14">
        <v>602</v>
      </c>
      <c r="M10" s="14">
        <v>406</v>
      </c>
      <c r="N10" s="13">
        <f>SUM(B10:M10)</f>
        <v>7449</v>
      </c>
    </row>
    <row r="11" spans="1:14" ht="12.75">
      <c r="A11" s="23" t="s">
        <v>1</v>
      </c>
      <c r="B11" s="13">
        <v>128</v>
      </c>
      <c r="C11" s="13">
        <v>147</v>
      </c>
      <c r="D11" s="13">
        <v>107</v>
      </c>
      <c r="E11" s="13">
        <v>113</v>
      </c>
      <c r="F11" s="13">
        <v>72</v>
      </c>
      <c r="G11" s="13">
        <v>141</v>
      </c>
      <c r="H11" s="13">
        <v>136</v>
      </c>
      <c r="I11" s="13">
        <v>140</v>
      </c>
      <c r="J11" s="13">
        <v>132</v>
      </c>
      <c r="K11" s="13">
        <v>127</v>
      </c>
      <c r="L11" s="13">
        <v>121</v>
      </c>
      <c r="M11" s="13">
        <v>79</v>
      </c>
      <c r="N11" s="13">
        <f>SUM(B11:M11)</f>
        <v>1443</v>
      </c>
    </row>
    <row r="12" spans="1:14" s="1" customFormat="1" ht="12.75">
      <c r="A12" s="22" t="s">
        <v>2</v>
      </c>
      <c r="B12" s="21">
        <f>SUM(B10:B11)</f>
        <v>720</v>
      </c>
      <c r="C12" s="21">
        <f aca="true" t="shared" si="0" ref="C12:N12">SUM(C10:C11)</f>
        <v>767</v>
      </c>
      <c r="D12" s="21">
        <f t="shared" si="0"/>
        <v>765</v>
      </c>
      <c r="E12" s="21">
        <f t="shared" si="0"/>
        <v>778</v>
      </c>
      <c r="F12" s="21">
        <f t="shared" si="0"/>
        <v>773</v>
      </c>
      <c r="G12" s="21">
        <f t="shared" si="0"/>
        <v>757</v>
      </c>
      <c r="H12" s="21">
        <f t="shared" si="0"/>
        <v>767</v>
      </c>
      <c r="I12" s="21">
        <f>SUM(I10:I11)</f>
        <v>857</v>
      </c>
      <c r="J12" s="21">
        <f>SUM(J10:J11)</f>
        <v>823</v>
      </c>
      <c r="K12" s="21">
        <f>SUM(K10:K11)</f>
        <v>677</v>
      </c>
      <c r="L12" s="21">
        <f>SUM(L10:L11)</f>
        <v>723</v>
      </c>
      <c r="M12" s="21">
        <f>SUM(M10:M11)</f>
        <v>485</v>
      </c>
      <c r="N12" s="21">
        <f t="shared" si="0"/>
        <v>8892</v>
      </c>
    </row>
    <row r="13" spans="1:14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2.75">
      <c r="A14" s="27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s="3" customFormat="1" ht="25.5">
      <c r="A15" s="22" t="s">
        <v>9</v>
      </c>
      <c r="B15" s="22" t="s">
        <v>24</v>
      </c>
      <c r="C15" s="22" t="s">
        <v>25</v>
      </c>
      <c r="D15" s="22" t="s">
        <v>26</v>
      </c>
      <c r="E15" s="22" t="s">
        <v>27</v>
      </c>
      <c r="F15" s="22" t="s">
        <v>28</v>
      </c>
      <c r="G15" s="22" t="s">
        <v>29</v>
      </c>
      <c r="H15" s="22" t="s">
        <v>30</v>
      </c>
      <c r="I15" s="22" t="s">
        <v>31</v>
      </c>
      <c r="J15" s="22" t="s">
        <v>35</v>
      </c>
      <c r="K15" s="22" t="s">
        <v>32</v>
      </c>
      <c r="L15" s="22" t="s">
        <v>33</v>
      </c>
      <c r="M15" s="22" t="s">
        <v>34</v>
      </c>
      <c r="N15" s="22" t="s">
        <v>2</v>
      </c>
    </row>
    <row r="16" spans="1:14" ht="12.75">
      <c r="A16" s="45" t="s">
        <v>46</v>
      </c>
      <c r="B16" s="13">
        <v>592</v>
      </c>
      <c r="C16" s="13">
        <v>620</v>
      </c>
      <c r="D16" s="13">
        <v>657</v>
      </c>
      <c r="E16" s="13">
        <v>665</v>
      </c>
      <c r="F16" s="13">
        <v>701</v>
      </c>
      <c r="G16" s="13">
        <v>615</v>
      </c>
      <c r="H16" s="13">
        <v>631</v>
      </c>
      <c r="I16" s="13">
        <v>713</v>
      </c>
      <c r="J16" s="13">
        <v>690</v>
      </c>
      <c r="K16" s="20">
        <v>549</v>
      </c>
      <c r="L16" s="20">
        <v>601</v>
      </c>
      <c r="M16" s="20">
        <v>404</v>
      </c>
      <c r="N16" s="13">
        <f aca="true" t="shared" si="1" ref="N16:N21">SUM(B16:M16)</f>
        <v>7438</v>
      </c>
    </row>
    <row r="17" spans="1:14" ht="12.75">
      <c r="A17" s="45" t="s">
        <v>47</v>
      </c>
      <c r="B17" s="13">
        <v>591</v>
      </c>
      <c r="C17" s="13">
        <v>620</v>
      </c>
      <c r="D17" s="13">
        <v>658</v>
      </c>
      <c r="E17" s="13">
        <v>665</v>
      </c>
      <c r="F17" s="13">
        <v>701</v>
      </c>
      <c r="G17" s="13">
        <v>616</v>
      </c>
      <c r="H17" s="13">
        <v>631</v>
      </c>
      <c r="I17" s="13">
        <v>714</v>
      </c>
      <c r="J17" s="13">
        <v>691</v>
      </c>
      <c r="K17" s="20">
        <v>550</v>
      </c>
      <c r="L17" s="20">
        <v>601</v>
      </c>
      <c r="M17" s="20">
        <v>404</v>
      </c>
      <c r="N17" s="13">
        <f t="shared" si="1"/>
        <v>7442</v>
      </c>
    </row>
    <row r="18" spans="1:14" ht="12.75">
      <c r="A18" s="45" t="s">
        <v>48</v>
      </c>
      <c r="B18" s="13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0</v>
      </c>
      <c r="K18" s="20">
        <v>0</v>
      </c>
      <c r="L18" s="20">
        <v>1</v>
      </c>
      <c r="M18" s="20">
        <v>2</v>
      </c>
      <c r="N18" s="13">
        <f t="shared" si="1"/>
        <v>5</v>
      </c>
    </row>
    <row r="19" spans="1:14" ht="12.75">
      <c r="A19" s="45" t="s">
        <v>49</v>
      </c>
      <c r="B19" s="13">
        <v>18</v>
      </c>
      <c r="C19" s="13">
        <v>57</v>
      </c>
      <c r="D19" s="13">
        <v>43</v>
      </c>
      <c r="E19" s="13">
        <v>34</v>
      </c>
      <c r="F19" s="13">
        <v>2</v>
      </c>
      <c r="G19" s="13">
        <v>15</v>
      </c>
      <c r="H19" s="13">
        <v>6</v>
      </c>
      <c r="I19" s="13">
        <v>14</v>
      </c>
      <c r="J19" s="13">
        <v>0</v>
      </c>
      <c r="K19" s="20">
        <v>0</v>
      </c>
      <c r="L19" s="20">
        <v>0</v>
      </c>
      <c r="M19" s="20">
        <v>0</v>
      </c>
      <c r="N19" s="13">
        <f t="shared" si="1"/>
        <v>189</v>
      </c>
    </row>
    <row r="20" spans="1:14" ht="12.75">
      <c r="A20" s="45" t="s">
        <v>50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</v>
      </c>
      <c r="J20" s="13">
        <v>1</v>
      </c>
      <c r="K20" s="20">
        <v>0</v>
      </c>
      <c r="L20" s="20">
        <v>0</v>
      </c>
      <c r="M20" s="20">
        <v>0</v>
      </c>
      <c r="N20" s="13">
        <f t="shared" si="1"/>
        <v>4</v>
      </c>
    </row>
    <row r="21" spans="1:14" ht="12.75">
      <c r="A21" s="22" t="s">
        <v>2</v>
      </c>
      <c r="B21" s="21">
        <f>B10</f>
        <v>592</v>
      </c>
      <c r="C21" s="21">
        <f aca="true" t="shared" si="2" ref="C21:M21">C10</f>
        <v>620</v>
      </c>
      <c r="D21" s="21">
        <f t="shared" si="2"/>
        <v>658</v>
      </c>
      <c r="E21" s="21">
        <f t="shared" si="2"/>
        <v>665</v>
      </c>
      <c r="F21" s="21">
        <f t="shared" si="2"/>
        <v>701</v>
      </c>
      <c r="G21" s="21">
        <f t="shared" si="2"/>
        <v>616</v>
      </c>
      <c r="H21" s="21">
        <f t="shared" si="2"/>
        <v>631</v>
      </c>
      <c r="I21" s="21">
        <f t="shared" si="2"/>
        <v>717</v>
      </c>
      <c r="J21" s="21">
        <f t="shared" si="2"/>
        <v>691</v>
      </c>
      <c r="K21" s="21">
        <f t="shared" si="2"/>
        <v>550</v>
      </c>
      <c r="L21" s="21">
        <f t="shared" si="2"/>
        <v>602</v>
      </c>
      <c r="M21" s="21">
        <f t="shared" si="2"/>
        <v>406</v>
      </c>
      <c r="N21" s="21">
        <f t="shared" si="1"/>
        <v>7449</v>
      </c>
    </row>
    <row r="22" spans="1:14" ht="12.75">
      <c r="A22" s="31" t="s">
        <v>51</v>
      </c>
      <c r="B22" s="15"/>
      <c r="C22" s="15"/>
      <c r="D22" s="18"/>
      <c r="E22" s="18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7"/>
      <c r="B23" s="15"/>
      <c r="C23" s="15"/>
      <c r="D23" s="18"/>
      <c r="E23" s="18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28" t="s">
        <v>21</v>
      </c>
      <c r="B24" s="15"/>
      <c r="C24" s="15"/>
      <c r="D24" s="18"/>
      <c r="E24" s="18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3" customFormat="1" ht="14.25">
      <c r="A25" s="22" t="s">
        <v>21</v>
      </c>
      <c r="B25" s="22" t="s">
        <v>24</v>
      </c>
      <c r="C25" s="22" t="s">
        <v>25</v>
      </c>
      <c r="D25" s="22" t="s">
        <v>26</v>
      </c>
      <c r="E25" s="22" t="s">
        <v>27</v>
      </c>
      <c r="F25" s="22" t="s">
        <v>28</v>
      </c>
      <c r="G25" s="22" t="s">
        <v>29</v>
      </c>
      <c r="H25" s="22" t="s">
        <v>30</v>
      </c>
      <c r="I25" s="22" t="s">
        <v>31</v>
      </c>
      <c r="J25" s="22" t="s">
        <v>35</v>
      </c>
      <c r="K25" s="22" t="s">
        <v>32</v>
      </c>
      <c r="L25" s="22" t="s">
        <v>33</v>
      </c>
      <c r="M25" s="22" t="s">
        <v>34</v>
      </c>
      <c r="N25" s="22" t="s">
        <v>2</v>
      </c>
    </row>
    <row r="26" spans="1:14" ht="12.75">
      <c r="A26" s="23" t="s">
        <v>6</v>
      </c>
      <c r="B26" s="13">
        <v>381</v>
      </c>
      <c r="C26" s="13">
        <v>344</v>
      </c>
      <c r="D26" s="13">
        <v>414</v>
      </c>
      <c r="E26" s="13">
        <v>373</v>
      </c>
      <c r="F26" s="13">
        <v>400</v>
      </c>
      <c r="G26" s="13">
        <v>365</v>
      </c>
      <c r="H26" s="13">
        <v>345</v>
      </c>
      <c r="I26" s="13">
        <v>374</v>
      </c>
      <c r="J26" s="14">
        <v>239</v>
      </c>
      <c r="K26" s="14">
        <v>162</v>
      </c>
      <c r="L26" s="14">
        <v>290</v>
      </c>
      <c r="M26" s="14">
        <v>148</v>
      </c>
      <c r="N26" s="13">
        <f>SUM(B26:M26)</f>
        <v>3835</v>
      </c>
    </row>
    <row r="27" spans="1:14" ht="12.75">
      <c r="A27" s="23" t="s">
        <v>5</v>
      </c>
      <c r="B27" s="13">
        <v>189</v>
      </c>
      <c r="C27" s="13">
        <v>207</v>
      </c>
      <c r="D27" s="13">
        <v>205</v>
      </c>
      <c r="E27" s="13">
        <v>239</v>
      </c>
      <c r="F27" s="13">
        <v>258</v>
      </c>
      <c r="G27" s="13">
        <v>196</v>
      </c>
      <c r="H27" s="13">
        <v>252</v>
      </c>
      <c r="I27" s="13">
        <v>297</v>
      </c>
      <c r="J27" s="14">
        <v>375</v>
      </c>
      <c r="K27" s="14">
        <v>354</v>
      </c>
      <c r="L27" s="14">
        <v>281</v>
      </c>
      <c r="M27" s="14">
        <v>230</v>
      </c>
      <c r="N27" s="13">
        <f>SUM(B27:M27)</f>
        <v>3083</v>
      </c>
    </row>
    <row r="28" spans="1:14" ht="12.75">
      <c r="A28" s="23" t="s">
        <v>4</v>
      </c>
      <c r="B28" s="13">
        <v>19</v>
      </c>
      <c r="C28" s="13">
        <v>66</v>
      </c>
      <c r="D28" s="13">
        <v>36</v>
      </c>
      <c r="E28" s="13">
        <v>50</v>
      </c>
      <c r="F28" s="13">
        <v>42</v>
      </c>
      <c r="G28" s="13">
        <v>55</v>
      </c>
      <c r="H28" s="13">
        <v>34</v>
      </c>
      <c r="I28" s="13">
        <v>46</v>
      </c>
      <c r="J28" s="14">
        <v>70</v>
      </c>
      <c r="K28" s="14">
        <v>34</v>
      </c>
      <c r="L28" s="14">
        <v>29</v>
      </c>
      <c r="M28" s="14">
        <v>26</v>
      </c>
      <c r="N28" s="13">
        <f>SUM(B28:M28)</f>
        <v>507</v>
      </c>
    </row>
    <row r="29" spans="1:14" ht="12.75">
      <c r="A29" s="23" t="s">
        <v>23</v>
      </c>
      <c r="B29" s="13">
        <v>3</v>
      </c>
      <c r="C29" s="13">
        <v>3</v>
      </c>
      <c r="D29" s="13">
        <v>3</v>
      </c>
      <c r="E29" s="13">
        <v>3</v>
      </c>
      <c r="F29" s="13">
        <v>1</v>
      </c>
      <c r="G29" s="13">
        <v>0</v>
      </c>
      <c r="H29" s="13">
        <v>0</v>
      </c>
      <c r="I29" s="13">
        <v>0</v>
      </c>
      <c r="J29" s="14">
        <v>7</v>
      </c>
      <c r="K29" s="14">
        <v>0</v>
      </c>
      <c r="L29" s="14">
        <v>2</v>
      </c>
      <c r="M29" s="14">
        <v>2</v>
      </c>
      <c r="N29" s="13">
        <f>SUM(B29:M29)</f>
        <v>24</v>
      </c>
    </row>
    <row r="30" spans="1:14" s="7" customFormat="1" ht="12.75">
      <c r="A30" s="22" t="s">
        <v>2</v>
      </c>
      <c r="B30" s="21">
        <f aca="true" t="shared" si="3" ref="B30:N30">SUM(B26:B29)</f>
        <v>592</v>
      </c>
      <c r="C30" s="21">
        <f t="shared" si="3"/>
        <v>620</v>
      </c>
      <c r="D30" s="21">
        <f t="shared" si="3"/>
        <v>658</v>
      </c>
      <c r="E30" s="21">
        <f t="shared" si="3"/>
        <v>665</v>
      </c>
      <c r="F30" s="21">
        <f t="shared" si="3"/>
        <v>701</v>
      </c>
      <c r="G30" s="21">
        <f t="shared" si="3"/>
        <v>616</v>
      </c>
      <c r="H30" s="21">
        <f t="shared" si="3"/>
        <v>631</v>
      </c>
      <c r="I30" s="21">
        <f t="shared" si="3"/>
        <v>717</v>
      </c>
      <c r="J30" s="21">
        <f t="shared" si="3"/>
        <v>691</v>
      </c>
      <c r="K30" s="21">
        <f t="shared" si="3"/>
        <v>550</v>
      </c>
      <c r="L30" s="21">
        <f t="shared" si="3"/>
        <v>602</v>
      </c>
      <c r="M30" s="21">
        <f t="shared" si="3"/>
        <v>406</v>
      </c>
      <c r="N30" s="21">
        <f t="shared" si="3"/>
        <v>7449</v>
      </c>
    </row>
    <row r="31" spans="1:14" ht="12.75">
      <c r="A31" s="17"/>
      <c r="B31" s="16"/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27" t="s">
        <v>14</v>
      </c>
      <c r="B32" s="16"/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s="4" customFormat="1" ht="25.5">
      <c r="A33" s="24" t="s">
        <v>14</v>
      </c>
      <c r="B33" s="22" t="s">
        <v>24</v>
      </c>
      <c r="C33" s="22" t="s">
        <v>25</v>
      </c>
      <c r="D33" s="22" t="s">
        <v>26</v>
      </c>
      <c r="E33" s="22" t="s">
        <v>27</v>
      </c>
      <c r="F33" s="22" t="s">
        <v>28</v>
      </c>
      <c r="G33" s="22" t="s">
        <v>29</v>
      </c>
      <c r="H33" s="22" t="s">
        <v>30</v>
      </c>
      <c r="I33" s="22" t="s">
        <v>31</v>
      </c>
      <c r="J33" s="22" t="s">
        <v>35</v>
      </c>
      <c r="K33" s="22" t="s">
        <v>32</v>
      </c>
      <c r="L33" s="22" t="s">
        <v>33</v>
      </c>
      <c r="M33" s="22" t="s">
        <v>34</v>
      </c>
      <c r="N33" s="22" t="s">
        <v>2</v>
      </c>
    </row>
    <row r="34" spans="1:14" ht="12.75">
      <c r="A34" s="23" t="s">
        <v>7</v>
      </c>
      <c r="B34" s="13">
        <v>555</v>
      </c>
      <c r="C34" s="13">
        <v>594</v>
      </c>
      <c r="D34" s="13">
        <v>608</v>
      </c>
      <c r="E34" s="13">
        <v>628</v>
      </c>
      <c r="F34" s="13">
        <v>658</v>
      </c>
      <c r="G34" s="13">
        <v>589</v>
      </c>
      <c r="H34" s="13">
        <v>582</v>
      </c>
      <c r="I34" s="13">
        <v>673</v>
      </c>
      <c r="J34" s="14">
        <v>636</v>
      </c>
      <c r="K34" s="14">
        <v>516</v>
      </c>
      <c r="L34" s="14">
        <v>575</v>
      </c>
      <c r="M34" s="14">
        <v>371</v>
      </c>
      <c r="N34" s="25">
        <f>SUM(B34:M34)</f>
        <v>6985</v>
      </c>
    </row>
    <row r="35" spans="1:14" ht="12.75">
      <c r="A35" s="23" t="s">
        <v>8</v>
      </c>
      <c r="B35" s="13">
        <v>37</v>
      </c>
      <c r="C35" s="13">
        <v>26</v>
      </c>
      <c r="D35" s="13">
        <v>50</v>
      </c>
      <c r="E35" s="13">
        <v>37</v>
      </c>
      <c r="F35" s="13">
        <v>43</v>
      </c>
      <c r="G35" s="13">
        <v>27</v>
      </c>
      <c r="H35" s="13">
        <v>49</v>
      </c>
      <c r="I35" s="13">
        <v>44</v>
      </c>
      <c r="J35" s="14">
        <v>55</v>
      </c>
      <c r="K35" s="14">
        <v>34</v>
      </c>
      <c r="L35" s="14">
        <v>27</v>
      </c>
      <c r="M35" s="14">
        <v>35</v>
      </c>
      <c r="N35" s="25">
        <f>SUM(B35:M35)</f>
        <v>464</v>
      </c>
    </row>
    <row r="36" spans="1:14" s="7" customFormat="1" ht="12.75">
      <c r="A36" s="22" t="s">
        <v>2</v>
      </c>
      <c r="B36" s="21">
        <f aca="true" t="shared" si="4" ref="B36:N36">SUM(B34:B35)</f>
        <v>592</v>
      </c>
      <c r="C36" s="21">
        <f t="shared" si="4"/>
        <v>620</v>
      </c>
      <c r="D36" s="21">
        <f t="shared" si="4"/>
        <v>658</v>
      </c>
      <c r="E36" s="21">
        <f t="shared" si="4"/>
        <v>665</v>
      </c>
      <c r="F36" s="21">
        <f t="shared" si="4"/>
        <v>701</v>
      </c>
      <c r="G36" s="21">
        <f t="shared" si="4"/>
        <v>616</v>
      </c>
      <c r="H36" s="21">
        <f t="shared" si="4"/>
        <v>631</v>
      </c>
      <c r="I36" s="21">
        <f t="shared" si="4"/>
        <v>717</v>
      </c>
      <c r="J36" s="21">
        <f t="shared" si="4"/>
        <v>691</v>
      </c>
      <c r="K36" s="21">
        <f t="shared" si="4"/>
        <v>550</v>
      </c>
      <c r="L36" s="21">
        <f t="shared" si="4"/>
        <v>602</v>
      </c>
      <c r="M36" s="21">
        <f t="shared" si="4"/>
        <v>406</v>
      </c>
      <c r="N36" s="21">
        <f t="shared" si="4"/>
        <v>7449</v>
      </c>
    </row>
    <row r="37" spans="1:14" ht="12.7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12.75">
      <c r="A38" s="27" t="s">
        <v>13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5"/>
    </row>
    <row r="39" spans="1:14" s="4" customFormat="1" ht="15">
      <c r="A39" s="24" t="s">
        <v>13</v>
      </c>
      <c r="B39" s="22" t="s">
        <v>24</v>
      </c>
      <c r="C39" s="22" t="s">
        <v>25</v>
      </c>
      <c r="D39" s="22" t="s">
        <v>26</v>
      </c>
      <c r="E39" s="22" t="s">
        <v>27</v>
      </c>
      <c r="F39" s="22" t="s">
        <v>28</v>
      </c>
      <c r="G39" s="22" t="s">
        <v>29</v>
      </c>
      <c r="H39" s="22" t="s">
        <v>30</v>
      </c>
      <c r="I39" s="22" t="s">
        <v>31</v>
      </c>
      <c r="J39" s="22" t="s">
        <v>35</v>
      </c>
      <c r="K39" s="22" t="s">
        <v>32</v>
      </c>
      <c r="L39" s="22" t="s">
        <v>33</v>
      </c>
      <c r="M39" s="22" t="s">
        <v>34</v>
      </c>
      <c r="N39" s="22" t="s">
        <v>2</v>
      </c>
    </row>
    <row r="40" spans="1:14" ht="12.75">
      <c r="A40" s="23" t="s">
        <v>20</v>
      </c>
      <c r="B40" s="14">
        <v>56</v>
      </c>
      <c r="C40" s="13">
        <v>84</v>
      </c>
      <c r="D40" s="13">
        <v>64</v>
      </c>
      <c r="E40" s="20">
        <v>107</v>
      </c>
      <c r="F40" s="20">
        <v>56</v>
      </c>
      <c r="G40" s="20">
        <v>56</v>
      </c>
      <c r="H40" s="13">
        <v>47</v>
      </c>
      <c r="I40" s="13">
        <v>75</v>
      </c>
      <c r="J40" s="13">
        <v>108</v>
      </c>
      <c r="K40" s="13">
        <v>57</v>
      </c>
      <c r="L40" s="13">
        <v>41</v>
      </c>
      <c r="M40" s="13">
        <v>36</v>
      </c>
      <c r="N40" s="13">
        <f aca="true" t="shared" si="5" ref="N40:N45">SUM(B40:M40)</f>
        <v>787</v>
      </c>
    </row>
    <row r="41" spans="1:14" ht="12.75">
      <c r="A41" s="23" t="s">
        <v>45</v>
      </c>
      <c r="B41" s="14">
        <v>181</v>
      </c>
      <c r="C41" s="13">
        <v>211</v>
      </c>
      <c r="D41" s="13">
        <v>226</v>
      </c>
      <c r="E41" s="20">
        <v>207</v>
      </c>
      <c r="F41" s="20">
        <v>222</v>
      </c>
      <c r="G41" s="20">
        <v>208</v>
      </c>
      <c r="H41" s="13">
        <v>180</v>
      </c>
      <c r="I41" s="13">
        <v>203</v>
      </c>
      <c r="J41" s="13">
        <v>184</v>
      </c>
      <c r="K41" s="13">
        <v>158</v>
      </c>
      <c r="L41" s="13">
        <v>209</v>
      </c>
      <c r="M41" s="13">
        <v>141</v>
      </c>
      <c r="N41" s="13">
        <f t="shared" si="5"/>
        <v>2330</v>
      </c>
    </row>
    <row r="42" spans="1:14" ht="12.75">
      <c r="A42" s="23" t="s">
        <v>16</v>
      </c>
      <c r="B42" s="14">
        <v>190</v>
      </c>
      <c r="C42" s="13">
        <v>164</v>
      </c>
      <c r="D42" s="13">
        <v>180</v>
      </c>
      <c r="E42" s="20">
        <v>192</v>
      </c>
      <c r="F42" s="20">
        <v>204</v>
      </c>
      <c r="G42" s="20">
        <v>182</v>
      </c>
      <c r="H42" s="13">
        <v>184</v>
      </c>
      <c r="I42" s="13">
        <v>224</v>
      </c>
      <c r="J42" s="13">
        <v>201</v>
      </c>
      <c r="K42" s="13">
        <v>159</v>
      </c>
      <c r="L42" s="13">
        <v>200</v>
      </c>
      <c r="M42" s="13">
        <v>129</v>
      </c>
      <c r="N42" s="13">
        <f t="shared" si="5"/>
        <v>2209</v>
      </c>
    </row>
    <row r="43" spans="1:14" ht="12.75">
      <c r="A43" s="23" t="s">
        <v>17</v>
      </c>
      <c r="B43" s="14">
        <v>115</v>
      </c>
      <c r="C43" s="13">
        <v>115</v>
      </c>
      <c r="D43" s="13">
        <v>134</v>
      </c>
      <c r="E43" s="20">
        <v>108</v>
      </c>
      <c r="F43" s="20">
        <v>133</v>
      </c>
      <c r="G43" s="20">
        <v>125</v>
      </c>
      <c r="H43" s="13">
        <v>127</v>
      </c>
      <c r="I43" s="13">
        <v>131</v>
      </c>
      <c r="J43" s="13">
        <v>132</v>
      </c>
      <c r="K43" s="13">
        <v>126</v>
      </c>
      <c r="L43" s="13">
        <v>117</v>
      </c>
      <c r="M43" s="13">
        <v>64</v>
      </c>
      <c r="N43" s="13">
        <f t="shared" si="5"/>
        <v>1427</v>
      </c>
    </row>
    <row r="44" spans="1:14" ht="12.75">
      <c r="A44" s="23" t="s">
        <v>18</v>
      </c>
      <c r="B44" s="14">
        <v>32</v>
      </c>
      <c r="C44" s="13">
        <v>29</v>
      </c>
      <c r="D44" s="13">
        <v>23</v>
      </c>
      <c r="E44" s="20">
        <v>29</v>
      </c>
      <c r="F44" s="20">
        <v>56</v>
      </c>
      <c r="G44" s="20">
        <v>28</v>
      </c>
      <c r="H44" s="13">
        <v>60</v>
      </c>
      <c r="I44" s="13">
        <v>57</v>
      </c>
      <c r="J44" s="13">
        <v>42</v>
      </c>
      <c r="K44" s="13">
        <v>35</v>
      </c>
      <c r="L44" s="13">
        <v>17</v>
      </c>
      <c r="M44" s="13">
        <v>17</v>
      </c>
      <c r="N44" s="13">
        <f t="shared" si="5"/>
        <v>425</v>
      </c>
    </row>
    <row r="45" spans="1:14" ht="12.75">
      <c r="A45" s="23" t="s">
        <v>19</v>
      </c>
      <c r="B45" s="14">
        <v>18</v>
      </c>
      <c r="C45" s="13">
        <v>17</v>
      </c>
      <c r="D45" s="13">
        <v>31</v>
      </c>
      <c r="E45" s="20">
        <v>22</v>
      </c>
      <c r="F45" s="20">
        <v>30</v>
      </c>
      <c r="G45" s="20">
        <v>17</v>
      </c>
      <c r="H45" s="13">
        <v>33</v>
      </c>
      <c r="I45" s="13">
        <v>27</v>
      </c>
      <c r="J45" s="13">
        <v>24</v>
      </c>
      <c r="K45" s="13">
        <v>15</v>
      </c>
      <c r="L45" s="13">
        <v>18</v>
      </c>
      <c r="M45" s="13">
        <v>19</v>
      </c>
      <c r="N45" s="13">
        <f t="shared" si="5"/>
        <v>271</v>
      </c>
    </row>
    <row r="46" spans="1:14" s="7" customFormat="1" ht="12.75">
      <c r="A46" s="22" t="s">
        <v>2</v>
      </c>
      <c r="B46" s="21">
        <f>SUM(B40:B45)</f>
        <v>592</v>
      </c>
      <c r="C46" s="21">
        <f aca="true" t="shared" si="6" ref="C46:N46">SUM(C40:C45)</f>
        <v>620</v>
      </c>
      <c r="D46" s="21">
        <f t="shared" si="6"/>
        <v>658</v>
      </c>
      <c r="E46" s="21">
        <f t="shared" si="6"/>
        <v>665</v>
      </c>
      <c r="F46" s="21">
        <f t="shared" si="6"/>
        <v>701</v>
      </c>
      <c r="G46" s="21">
        <f t="shared" si="6"/>
        <v>616</v>
      </c>
      <c r="H46" s="21">
        <f t="shared" si="6"/>
        <v>631</v>
      </c>
      <c r="I46" s="21">
        <f t="shared" si="6"/>
        <v>717</v>
      </c>
      <c r="J46" s="21">
        <f t="shared" si="6"/>
        <v>691</v>
      </c>
      <c r="K46" s="21">
        <f t="shared" si="6"/>
        <v>550</v>
      </c>
      <c r="L46" s="21">
        <f t="shared" si="6"/>
        <v>602</v>
      </c>
      <c r="M46" s="21">
        <f t="shared" si="6"/>
        <v>406</v>
      </c>
      <c r="N46" s="21">
        <f t="shared" si="6"/>
        <v>7449</v>
      </c>
    </row>
    <row r="47" spans="1:14" ht="12.75">
      <c r="A47" s="17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2.75">
      <c r="A48" s="26" t="s">
        <v>36</v>
      </c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4" customFormat="1" ht="15">
      <c r="A49" s="21" t="s">
        <v>15</v>
      </c>
      <c r="B49" s="22" t="s">
        <v>24</v>
      </c>
      <c r="C49" s="22" t="s">
        <v>25</v>
      </c>
      <c r="D49" s="22" t="s">
        <v>26</v>
      </c>
      <c r="E49" s="22" t="s">
        <v>27</v>
      </c>
      <c r="F49" s="22" t="s">
        <v>28</v>
      </c>
      <c r="G49" s="22" t="s">
        <v>29</v>
      </c>
      <c r="H49" s="22" t="s">
        <v>30</v>
      </c>
      <c r="I49" s="22" t="s">
        <v>31</v>
      </c>
      <c r="J49" s="22" t="s">
        <v>35</v>
      </c>
      <c r="K49" s="22" t="s">
        <v>32</v>
      </c>
      <c r="L49" s="22" t="s">
        <v>33</v>
      </c>
      <c r="M49" s="22" t="s">
        <v>34</v>
      </c>
      <c r="N49" s="22" t="s">
        <v>2</v>
      </c>
    </row>
    <row r="50" spans="1:14" ht="12.75">
      <c r="A50" s="23" t="s">
        <v>3</v>
      </c>
      <c r="B50" s="13">
        <v>53</v>
      </c>
      <c r="C50" s="13">
        <v>66</v>
      </c>
      <c r="D50" s="13">
        <v>43</v>
      </c>
      <c r="E50" s="13">
        <v>56</v>
      </c>
      <c r="F50" s="13">
        <v>39</v>
      </c>
      <c r="G50" s="13">
        <v>60</v>
      </c>
      <c r="H50" s="13">
        <v>66</v>
      </c>
      <c r="I50" s="13">
        <v>67</v>
      </c>
      <c r="J50" s="13">
        <v>65</v>
      </c>
      <c r="K50" s="13">
        <v>58</v>
      </c>
      <c r="L50" s="13">
        <v>53</v>
      </c>
      <c r="M50" s="13">
        <v>32</v>
      </c>
      <c r="N50" s="13">
        <f aca="true" t="shared" si="7" ref="N50:N55">SUM(B50:M50)</f>
        <v>658</v>
      </c>
    </row>
    <row r="51" spans="1:14" ht="12.75">
      <c r="A51" s="23" t="s">
        <v>59</v>
      </c>
      <c r="B51" s="13">
        <v>5</v>
      </c>
      <c r="C51" s="13">
        <v>15</v>
      </c>
      <c r="D51" s="13">
        <v>2</v>
      </c>
      <c r="E51" s="13">
        <v>9</v>
      </c>
      <c r="F51" s="13">
        <v>7</v>
      </c>
      <c r="G51" s="13">
        <v>15</v>
      </c>
      <c r="H51" s="13">
        <v>5</v>
      </c>
      <c r="I51" s="13">
        <v>5</v>
      </c>
      <c r="J51" s="13">
        <v>5</v>
      </c>
      <c r="K51" s="13">
        <v>4</v>
      </c>
      <c r="L51" s="13">
        <v>7</v>
      </c>
      <c r="M51" s="13">
        <v>3</v>
      </c>
      <c r="N51" s="13">
        <f t="shared" si="7"/>
        <v>82</v>
      </c>
    </row>
    <row r="52" spans="1:14" ht="12.75">
      <c r="A52" s="23" t="s">
        <v>60</v>
      </c>
      <c r="B52" s="13">
        <v>3</v>
      </c>
      <c r="C52" s="13">
        <v>1</v>
      </c>
      <c r="D52" s="13">
        <v>1</v>
      </c>
      <c r="E52" s="13">
        <v>3</v>
      </c>
      <c r="F52" s="13">
        <v>0</v>
      </c>
      <c r="G52" s="13">
        <v>5</v>
      </c>
      <c r="H52" s="13">
        <v>3</v>
      </c>
      <c r="I52" s="13">
        <v>4</v>
      </c>
      <c r="J52" s="13">
        <v>4</v>
      </c>
      <c r="K52" s="13">
        <v>0</v>
      </c>
      <c r="L52" s="13">
        <v>1</v>
      </c>
      <c r="M52" s="13">
        <v>1</v>
      </c>
      <c r="N52" s="13">
        <f t="shared" si="7"/>
        <v>26</v>
      </c>
    </row>
    <row r="53" spans="1:14" ht="12.75">
      <c r="A53" s="23" t="s">
        <v>10</v>
      </c>
      <c r="B53" s="13">
        <v>45</v>
      </c>
      <c r="C53" s="13">
        <v>44</v>
      </c>
      <c r="D53" s="13">
        <v>47</v>
      </c>
      <c r="E53" s="13">
        <v>34</v>
      </c>
      <c r="F53" s="13">
        <v>20</v>
      </c>
      <c r="G53" s="13">
        <v>46</v>
      </c>
      <c r="H53" s="13">
        <v>35</v>
      </c>
      <c r="I53" s="13">
        <v>48</v>
      </c>
      <c r="J53" s="13">
        <v>42</v>
      </c>
      <c r="K53" s="13">
        <v>47</v>
      </c>
      <c r="L53" s="13">
        <v>38</v>
      </c>
      <c r="M53" s="13">
        <v>30</v>
      </c>
      <c r="N53" s="13">
        <f t="shared" si="7"/>
        <v>476</v>
      </c>
    </row>
    <row r="54" spans="1:14" ht="25.5">
      <c r="A54" s="23" t="s">
        <v>61</v>
      </c>
      <c r="B54" s="13">
        <v>22</v>
      </c>
      <c r="C54" s="13">
        <v>21</v>
      </c>
      <c r="D54" s="13">
        <v>14</v>
      </c>
      <c r="E54" s="13">
        <v>11</v>
      </c>
      <c r="F54" s="13">
        <v>6</v>
      </c>
      <c r="G54" s="13">
        <v>15</v>
      </c>
      <c r="H54" s="13">
        <v>27</v>
      </c>
      <c r="I54" s="13">
        <v>16</v>
      </c>
      <c r="J54" s="13">
        <v>16</v>
      </c>
      <c r="K54" s="13">
        <v>18</v>
      </c>
      <c r="L54" s="13">
        <v>22</v>
      </c>
      <c r="M54" s="13">
        <v>13</v>
      </c>
      <c r="N54" s="13">
        <f t="shared" si="7"/>
        <v>201</v>
      </c>
    </row>
    <row r="55" spans="1:14" ht="12.75">
      <c r="A55" s="23" t="s">
        <v>36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f t="shared" si="7"/>
        <v>0</v>
      </c>
    </row>
    <row r="56" spans="1:14" s="7" customFormat="1" ht="12.75">
      <c r="A56" s="22" t="s">
        <v>2</v>
      </c>
      <c r="B56" s="21">
        <f>SUM(B50:B55)</f>
        <v>128</v>
      </c>
      <c r="C56" s="21">
        <f aca="true" t="shared" si="8" ref="C56:N56">SUM(C50:C55)</f>
        <v>147</v>
      </c>
      <c r="D56" s="21">
        <f t="shared" si="8"/>
        <v>107</v>
      </c>
      <c r="E56" s="21">
        <f t="shared" si="8"/>
        <v>113</v>
      </c>
      <c r="F56" s="21">
        <f t="shared" si="8"/>
        <v>72</v>
      </c>
      <c r="G56" s="21">
        <f t="shared" si="8"/>
        <v>141</v>
      </c>
      <c r="H56" s="21">
        <f t="shared" si="8"/>
        <v>136</v>
      </c>
      <c r="I56" s="21">
        <f t="shared" si="8"/>
        <v>140</v>
      </c>
      <c r="J56" s="21">
        <f t="shared" si="8"/>
        <v>132</v>
      </c>
      <c r="K56" s="21">
        <f t="shared" si="8"/>
        <v>127</v>
      </c>
      <c r="L56" s="21">
        <f t="shared" si="8"/>
        <v>121</v>
      </c>
      <c r="M56" s="21">
        <f t="shared" si="8"/>
        <v>79</v>
      </c>
      <c r="N56" s="21">
        <f t="shared" si="8"/>
        <v>1443</v>
      </c>
    </row>
    <row r="57" spans="1:14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2.75">
      <c r="A58" s="29" t="s">
        <v>37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3" customFormat="1" ht="14.25">
      <c r="A59" s="21" t="s">
        <v>12</v>
      </c>
      <c r="B59" s="22" t="s">
        <v>24</v>
      </c>
      <c r="C59" s="22" t="s">
        <v>25</v>
      </c>
      <c r="D59" s="22" t="s">
        <v>26</v>
      </c>
      <c r="E59" s="22" t="s">
        <v>27</v>
      </c>
      <c r="F59" s="22" t="s">
        <v>28</v>
      </c>
      <c r="G59" s="22" t="s">
        <v>29</v>
      </c>
      <c r="H59" s="22" t="s">
        <v>30</v>
      </c>
      <c r="I59" s="22" t="s">
        <v>31</v>
      </c>
      <c r="J59" s="22" t="s">
        <v>35</v>
      </c>
      <c r="K59" s="22" t="s">
        <v>32</v>
      </c>
      <c r="L59" s="22" t="s">
        <v>33</v>
      </c>
      <c r="M59" s="22" t="s">
        <v>34</v>
      </c>
      <c r="N59" s="22" t="s">
        <v>2</v>
      </c>
    </row>
    <row r="60" spans="1:14" ht="12.75">
      <c r="A60" s="23" t="s">
        <v>11</v>
      </c>
      <c r="B60" s="20">
        <v>592</v>
      </c>
      <c r="C60" s="20">
        <v>619</v>
      </c>
      <c r="D60" s="20">
        <v>658</v>
      </c>
      <c r="E60" s="20">
        <v>665</v>
      </c>
      <c r="F60" s="20">
        <v>701</v>
      </c>
      <c r="G60" s="20">
        <v>616</v>
      </c>
      <c r="H60" s="20">
        <v>631</v>
      </c>
      <c r="I60" s="20">
        <v>715</v>
      </c>
      <c r="J60" s="20">
        <v>689</v>
      </c>
      <c r="K60" s="13">
        <v>549</v>
      </c>
      <c r="L60" s="13">
        <v>602</v>
      </c>
      <c r="M60" s="13">
        <v>403</v>
      </c>
      <c r="N60" s="13">
        <f aca="true" t="shared" si="9" ref="N60:N68">SUM(B60:M60)</f>
        <v>7440</v>
      </c>
    </row>
    <row r="61" spans="1:14" ht="12.75">
      <c r="A61" s="23" t="s">
        <v>52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1</v>
      </c>
      <c r="J61" s="20">
        <v>0</v>
      </c>
      <c r="K61" s="13">
        <v>0</v>
      </c>
      <c r="L61" s="13">
        <v>0</v>
      </c>
      <c r="M61" s="13">
        <v>0</v>
      </c>
      <c r="N61" s="13">
        <f t="shared" si="9"/>
        <v>1</v>
      </c>
    </row>
    <row r="62" spans="1:14" ht="12.75">
      <c r="A62" s="23" t="s">
        <v>53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13">
        <v>0</v>
      </c>
      <c r="L62" s="13">
        <v>0</v>
      </c>
      <c r="M62" s="13">
        <v>0</v>
      </c>
      <c r="N62" s="13">
        <f t="shared" si="9"/>
        <v>0</v>
      </c>
    </row>
    <row r="63" spans="1:14" ht="12.75">
      <c r="A63" s="23" t="s">
        <v>54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13">
        <v>0</v>
      </c>
      <c r="L63" s="13">
        <v>0</v>
      </c>
      <c r="M63" s="13">
        <v>0</v>
      </c>
      <c r="N63" s="13">
        <f t="shared" si="9"/>
        <v>0</v>
      </c>
    </row>
    <row r="64" spans="1:14" ht="12.75">
      <c r="A64" s="23" t="s">
        <v>55</v>
      </c>
      <c r="B64" s="20">
        <v>0</v>
      </c>
      <c r="C64" s="20">
        <v>1</v>
      </c>
      <c r="D64" s="20">
        <v>0</v>
      </c>
      <c r="E64" s="20">
        <v>0</v>
      </c>
      <c r="F64" s="20">
        <v>0</v>
      </c>
      <c r="G64" s="20">
        <v>1</v>
      </c>
      <c r="H64" s="20">
        <v>1</v>
      </c>
      <c r="I64" s="20">
        <v>1</v>
      </c>
      <c r="J64" s="20">
        <v>1</v>
      </c>
      <c r="K64" s="13">
        <v>0</v>
      </c>
      <c r="L64" s="13">
        <v>0</v>
      </c>
      <c r="M64" s="13">
        <v>0</v>
      </c>
      <c r="N64" s="13">
        <f t="shared" si="9"/>
        <v>5</v>
      </c>
    </row>
    <row r="65" spans="1:14" ht="12.75">
      <c r="A65" s="23" t="s">
        <v>56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13">
        <v>0</v>
      </c>
      <c r="L65" s="13">
        <v>0</v>
      </c>
      <c r="M65" s="13">
        <v>1</v>
      </c>
      <c r="N65" s="13">
        <f t="shared" si="9"/>
        <v>1</v>
      </c>
    </row>
    <row r="66" spans="1:14" ht="12.75">
      <c r="A66" s="23" t="s">
        <v>57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13">
        <v>0</v>
      </c>
      <c r="L66" s="13">
        <v>0</v>
      </c>
      <c r="M66" s="13">
        <v>0</v>
      </c>
      <c r="N66" s="13">
        <f t="shared" si="9"/>
        <v>0</v>
      </c>
    </row>
    <row r="67" spans="1:14" ht="12.75">
      <c r="A67" s="23" t="s">
        <v>58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1</v>
      </c>
      <c r="K67" s="13">
        <v>1</v>
      </c>
      <c r="L67" s="13">
        <v>0</v>
      </c>
      <c r="M67" s="13">
        <v>2</v>
      </c>
      <c r="N67" s="13">
        <f t="shared" si="9"/>
        <v>4</v>
      </c>
    </row>
    <row r="68" spans="1:14" s="7" customFormat="1" ht="12.75">
      <c r="A68" s="22" t="s">
        <v>2</v>
      </c>
      <c r="B68" s="21">
        <f>B10</f>
        <v>592</v>
      </c>
      <c r="C68" s="21">
        <f aca="true" t="shared" si="10" ref="C68:M68">C10</f>
        <v>620</v>
      </c>
      <c r="D68" s="21">
        <f t="shared" si="10"/>
        <v>658</v>
      </c>
      <c r="E68" s="21">
        <f t="shared" si="10"/>
        <v>665</v>
      </c>
      <c r="F68" s="21">
        <f t="shared" si="10"/>
        <v>701</v>
      </c>
      <c r="G68" s="21">
        <f t="shared" si="10"/>
        <v>616</v>
      </c>
      <c r="H68" s="21">
        <f t="shared" si="10"/>
        <v>631</v>
      </c>
      <c r="I68" s="21">
        <f t="shared" si="10"/>
        <v>717</v>
      </c>
      <c r="J68" s="21">
        <f t="shared" si="10"/>
        <v>691</v>
      </c>
      <c r="K68" s="21">
        <f t="shared" si="10"/>
        <v>550</v>
      </c>
      <c r="L68" s="21">
        <f t="shared" si="10"/>
        <v>602</v>
      </c>
      <c r="M68" s="21">
        <f t="shared" si="10"/>
        <v>406</v>
      </c>
      <c r="N68" s="21">
        <f t="shared" si="9"/>
        <v>7449</v>
      </c>
    </row>
    <row r="69" spans="1:10" ht="12.75">
      <c r="A69" s="46" t="s">
        <v>62</v>
      </c>
      <c r="J69" s="2"/>
    </row>
    <row r="70" spans="1:10" ht="12.75">
      <c r="A70" s="31"/>
      <c r="J70" s="2"/>
    </row>
    <row r="71" ht="12.75">
      <c r="A71" s="17" t="s">
        <v>38</v>
      </c>
    </row>
    <row r="72" ht="12.75">
      <c r="A72" s="31" t="s">
        <v>229</v>
      </c>
    </row>
  </sheetData>
  <printOptions/>
  <pageMargins left="0.5905511811023623" right="0.75" top="0.5905511811023623" bottom="0.5905511811023623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showGridLines="0" zoomScale="80" zoomScaleNormal="80" workbookViewId="0" topLeftCell="A1">
      <pane xSplit="3" ySplit="9" topLeftCell="J1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26" sqref="O126"/>
    </sheetView>
  </sheetViews>
  <sheetFormatPr defaultColWidth="11.421875" defaultRowHeight="12.75"/>
  <cols>
    <col min="1" max="1" width="15.7109375" style="0" bestFit="1" customWidth="1"/>
    <col min="2" max="2" width="25.28125" style="0" bestFit="1" customWidth="1"/>
    <col min="3" max="3" width="43.57421875" style="0" bestFit="1" customWidth="1"/>
    <col min="4" max="15" width="6.7109375" style="0" customWidth="1"/>
    <col min="16" max="16" width="8.7109375" style="0" customWidth="1"/>
    <col min="17" max="18" width="8.421875" style="0" hidden="1" customWidth="1"/>
    <col min="19" max="19" width="0" style="0" hidden="1" customWidth="1"/>
  </cols>
  <sheetData>
    <row r="1" ht="12.75">
      <c r="E1" s="1"/>
    </row>
    <row r="5" spans="1:17" s="5" customFormat="1" ht="18">
      <c r="A5" s="69" t="s">
        <v>212</v>
      </c>
      <c r="B5" s="12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6"/>
    </row>
    <row r="6" spans="1:17" ht="15.75">
      <c r="A6" s="8" t="s">
        <v>228</v>
      </c>
      <c r="B6" s="8"/>
      <c r="C6" s="8"/>
      <c r="D6" s="9"/>
      <c r="E6" s="9"/>
      <c r="F6" s="9"/>
      <c r="G6" s="9"/>
      <c r="H6" s="9"/>
      <c r="I6" s="9"/>
      <c r="J6" s="8"/>
      <c r="K6" s="8"/>
      <c r="L6" s="8"/>
      <c r="M6" s="8"/>
      <c r="N6" s="10"/>
      <c r="O6" s="10"/>
      <c r="P6" s="10"/>
      <c r="Q6" s="6"/>
    </row>
    <row r="7" spans="1:17" ht="15.75">
      <c r="A7" s="8" t="s">
        <v>132</v>
      </c>
      <c r="B7" s="8"/>
      <c r="C7" s="8"/>
      <c r="D7" s="9"/>
      <c r="E7" s="9"/>
      <c r="F7" s="9"/>
      <c r="G7" s="9"/>
      <c r="H7" s="9"/>
      <c r="I7" s="9"/>
      <c r="J7" s="8"/>
      <c r="K7" s="8"/>
      <c r="L7" s="8"/>
      <c r="M7" s="8"/>
      <c r="N7" s="10"/>
      <c r="O7" s="10"/>
      <c r="P7" s="10"/>
      <c r="Q7" s="6"/>
    </row>
    <row r="8" spans="1:3" ht="12.75">
      <c r="A8" s="26"/>
      <c r="B8" s="26"/>
      <c r="C8" s="26"/>
    </row>
    <row r="9" spans="1:16" s="3" customFormat="1" ht="14.25">
      <c r="A9" s="22" t="s">
        <v>63</v>
      </c>
      <c r="B9" s="22" t="s">
        <v>64</v>
      </c>
      <c r="C9" s="22" t="s">
        <v>65</v>
      </c>
      <c r="D9" s="22" t="s">
        <v>24</v>
      </c>
      <c r="E9" s="22" t="s">
        <v>25</v>
      </c>
      <c r="F9" s="22" t="s">
        <v>26</v>
      </c>
      <c r="G9" s="22" t="s">
        <v>27</v>
      </c>
      <c r="H9" s="22" t="s">
        <v>28</v>
      </c>
      <c r="I9" s="22" t="s">
        <v>29</v>
      </c>
      <c r="J9" s="22" t="s">
        <v>30</v>
      </c>
      <c r="K9" s="22" t="s">
        <v>31</v>
      </c>
      <c r="L9" s="22" t="s">
        <v>35</v>
      </c>
      <c r="M9" s="22" t="s">
        <v>32</v>
      </c>
      <c r="N9" s="22" t="s">
        <v>33</v>
      </c>
      <c r="O9" s="22" t="s">
        <v>34</v>
      </c>
      <c r="P9" s="22" t="s">
        <v>2</v>
      </c>
    </row>
    <row r="10" spans="1:16" ht="12.75">
      <c r="A10" s="23" t="s">
        <v>155</v>
      </c>
      <c r="B10" s="23" t="s">
        <v>156</v>
      </c>
      <c r="C10" s="23" t="s">
        <v>156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4">
        <v>0</v>
      </c>
      <c r="J10" s="47">
        <v>0</v>
      </c>
      <c r="K10" s="13">
        <v>0</v>
      </c>
      <c r="L10" s="14">
        <v>0</v>
      </c>
      <c r="M10" s="14">
        <v>0</v>
      </c>
      <c r="N10" s="14">
        <v>0</v>
      </c>
      <c r="O10" s="14">
        <v>0</v>
      </c>
      <c r="P10" s="13">
        <f aca="true" t="shared" si="0" ref="P10:P53">SUM(D10:O10)</f>
        <v>1</v>
      </c>
    </row>
    <row r="11" spans="1:16" ht="12.75">
      <c r="A11" s="23" t="s">
        <v>67</v>
      </c>
      <c r="B11" s="23" t="s">
        <v>68</v>
      </c>
      <c r="C11" s="23" t="s">
        <v>68</v>
      </c>
      <c r="D11" s="13">
        <v>1</v>
      </c>
      <c r="E11" s="13">
        <v>1</v>
      </c>
      <c r="F11" s="13">
        <v>2</v>
      </c>
      <c r="G11" s="13">
        <v>0</v>
      </c>
      <c r="H11" s="13">
        <v>0</v>
      </c>
      <c r="I11" s="13">
        <v>1</v>
      </c>
      <c r="J11" s="47">
        <v>0</v>
      </c>
      <c r="K11" s="13">
        <v>0</v>
      </c>
      <c r="L11" s="14">
        <v>0</v>
      </c>
      <c r="M11" s="14">
        <v>1</v>
      </c>
      <c r="N11" s="14">
        <v>1</v>
      </c>
      <c r="O11" s="14">
        <v>0</v>
      </c>
      <c r="P11" s="13">
        <f t="shared" si="0"/>
        <v>7</v>
      </c>
    </row>
    <row r="12" spans="1:16" ht="12.75">
      <c r="A12" s="48"/>
      <c r="B12" s="48" t="s">
        <v>218</v>
      </c>
      <c r="C12" s="48" t="s">
        <v>218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7">
        <v>0</v>
      </c>
      <c r="K12" s="13">
        <v>0</v>
      </c>
      <c r="L12" s="14">
        <v>1</v>
      </c>
      <c r="M12" s="14">
        <v>0</v>
      </c>
      <c r="N12" s="14">
        <v>0</v>
      </c>
      <c r="O12" s="14">
        <v>0</v>
      </c>
      <c r="P12" s="13">
        <f t="shared" si="0"/>
        <v>1</v>
      </c>
    </row>
    <row r="13" spans="1:16" ht="12.75">
      <c r="A13" s="48"/>
      <c r="B13" s="48" t="s">
        <v>157</v>
      </c>
      <c r="C13" s="48" t="s">
        <v>157</v>
      </c>
      <c r="D13" s="48">
        <v>0</v>
      </c>
      <c r="E13" s="48">
        <v>1</v>
      </c>
      <c r="F13" s="48">
        <v>1</v>
      </c>
      <c r="G13" s="48">
        <v>3</v>
      </c>
      <c r="H13" s="48">
        <v>0</v>
      </c>
      <c r="I13" s="48">
        <v>2</v>
      </c>
      <c r="J13" s="47">
        <v>1</v>
      </c>
      <c r="K13" s="13">
        <v>1</v>
      </c>
      <c r="L13" s="14">
        <v>3</v>
      </c>
      <c r="M13" s="14">
        <v>0</v>
      </c>
      <c r="N13" s="14">
        <v>0</v>
      </c>
      <c r="O13" s="14">
        <v>1</v>
      </c>
      <c r="P13" s="13">
        <f t="shared" si="0"/>
        <v>13</v>
      </c>
    </row>
    <row r="14" spans="1:16" ht="12.75">
      <c r="A14" s="48"/>
      <c r="B14" s="48" t="s">
        <v>158</v>
      </c>
      <c r="C14" s="48" t="s">
        <v>159</v>
      </c>
      <c r="D14" s="48">
        <v>0</v>
      </c>
      <c r="E14" s="48">
        <v>1</v>
      </c>
      <c r="F14" s="48">
        <v>0</v>
      </c>
      <c r="G14" s="48">
        <v>2</v>
      </c>
      <c r="H14" s="48">
        <v>2</v>
      </c>
      <c r="I14" s="48">
        <v>0</v>
      </c>
      <c r="J14" s="47">
        <v>0</v>
      </c>
      <c r="K14" s="13">
        <v>0</v>
      </c>
      <c r="L14" s="14">
        <v>1</v>
      </c>
      <c r="M14" s="14">
        <v>0</v>
      </c>
      <c r="N14" s="14">
        <v>0</v>
      </c>
      <c r="O14" s="14">
        <v>0</v>
      </c>
      <c r="P14" s="13">
        <f t="shared" si="0"/>
        <v>6</v>
      </c>
    </row>
    <row r="15" spans="1:16" ht="12.75">
      <c r="A15" s="48" t="s">
        <v>201</v>
      </c>
      <c r="B15" s="48" t="s">
        <v>202</v>
      </c>
      <c r="C15" s="48" t="s">
        <v>202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0</v>
      </c>
      <c r="J15" s="47">
        <v>0</v>
      </c>
      <c r="K15" s="13">
        <v>0</v>
      </c>
      <c r="L15" s="14">
        <v>0</v>
      </c>
      <c r="M15" s="14">
        <v>0</v>
      </c>
      <c r="N15" s="14">
        <v>0</v>
      </c>
      <c r="O15" s="14">
        <v>1</v>
      </c>
      <c r="P15" s="13">
        <f t="shared" si="0"/>
        <v>2</v>
      </c>
    </row>
    <row r="16" spans="1:16" ht="12.75">
      <c r="A16" s="48"/>
      <c r="B16" s="48" t="s">
        <v>214</v>
      </c>
      <c r="C16" s="48" t="s">
        <v>214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7">
        <v>1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3">
        <f t="shared" si="0"/>
        <v>1</v>
      </c>
    </row>
    <row r="17" spans="1:16" ht="12.75">
      <c r="A17" s="48" t="s">
        <v>69</v>
      </c>
      <c r="B17" s="48" t="s">
        <v>69</v>
      </c>
      <c r="C17" s="48" t="s">
        <v>69</v>
      </c>
      <c r="D17" s="48">
        <v>17</v>
      </c>
      <c r="E17" s="48">
        <v>10</v>
      </c>
      <c r="F17" s="48">
        <v>16</v>
      </c>
      <c r="G17" s="48">
        <v>12</v>
      </c>
      <c r="H17" s="48">
        <v>11</v>
      </c>
      <c r="I17" s="48">
        <v>9</v>
      </c>
      <c r="J17" s="47">
        <v>3</v>
      </c>
      <c r="K17" s="13">
        <v>16</v>
      </c>
      <c r="L17" s="14">
        <v>7</v>
      </c>
      <c r="M17" s="14">
        <v>5</v>
      </c>
      <c r="N17" s="14">
        <v>3</v>
      </c>
      <c r="O17" s="14">
        <v>5</v>
      </c>
      <c r="P17" s="13">
        <f t="shared" si="0"/>
        <v>114</v>
      </c>
    </row>
    <row r="18" spans="1:16" ht="12.75">
      <c r="A18" s="48"/>
      <c r="B18" s="48"/>
      <c r="C18" s="48" t="s">
        <v>180</v>
      </c>
      <c r="D18" s="48">
        <v>0</v>
      </c>
      <c r="E18" s="48">
        <v>0</v>
      </c>
      <c r="F18" s="48">
        <v>0</v>
      </c>
      <c r="G18" s="48">
        <v>1</v>
      </c>
      <c r="H18" s="48">
        <v>0</v>
      </c>
      <c r="I18" s="48">
        <v>1</v>
      </c>
      <c r="J18" s="47">
        <v>0</v>
      </c>
      <c r="K18" s="13">
        <v>0</v>
      </c>
      <c r="L18" s="14">
        <v>0</v>
      </c>
      <c r="M18" s="14">
        <v>0</v>
      </c>
      <c r="N18" s="14">
        <v>0</v>
      </c>
      <c r="O18" s="14">
        <v>0</v>
      </c>
      <c r="P18" s="13">
        <f t="shared" si="0"/>
        <v>2</v>
      </c>
    </row>
    <row r="19" spans="1:16" ht="12.75">
      <c r="A19" s="48"/>
      <c r="B19" s="48"/>
      <c r="C19" s="48" t="s">
        <v>181</v>
      </c>
      <c r="D19" s="48">
        <v>0</v>
      </c>
      <c r="E19" s="48">
        <v>0</v>
      </c>
      <c r="F19" s="48">
        <v>0</v>
      </c>
      <c r="G19" s="48">
        <v>2</v>
      </c>
      <c r="H19" s="48">
        <v>0</v>
      </c>
      <c r="I19" s="48">
        <v>1</v>
      </c>
      <c r="J19" s="47">
        <v>0</v>
      </c>
      <c r="K19" s="13">
        <v>0</v>
      </c>
      <c r="L19" s="14">
        <v>0</v>
      </c>
      <c r="M19" s="14">
        <v>0</v>
      </c>
      <c r="N19" s="14">
        <v>0</v>
      </c>
      <c r="O19" s="14">
        <v>0</v>
      </c>
      <c r="P19" s="13">
        <f t="shared" si="0"/>
        <v>3</v>
      </c>
    </row>
    <row r="20" spans="1:16" ht="12.75">
      <c r="A20" s="48"/>
      <c r="B20" s="48" t="s">
        <v>173</v>
      </c>
      <c r="C20" s="48" t="s">
        <v>174</v>
      </c>
      <c r="D20" s="48">
        <v>0</v>
      </c>
      <c r="E20" s="48">
        <v>0</v>
      </c>
      <c r="F20" s="48">
        <v>1</v>
      </c>
      <c r="G20" s="48">
        <v>0</v>
      </c>
      <c r="H20" s="48">
        <v>0</v>
      </c>
      <c r="I20" s="48">
        <v>0</v>
      </c>
      <c r="J20" s="47">
        <v>0</v>
      </c>
      <c r="K20" s="13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1</v>
      </c>
    </row>
    <row r="21" spans="1:16" ht="12.75">
      <c r="A21" s="48" t="s">
        <v>70</v>
      </c>
      <c r="B21" s="48" t="s">
        <v>71</v>
      </c>
      <c r="C21" s="48" t="s">
        <v>70</v>
      </c>
      <c r="D21" s="48">
        <v>7</v>
      </c>
      <c r="E21" s="48">
        <v>5</v>
      </c>
      <c r="F21" s="48">
        <v>8</v>
      </c>
      <c r="G21" s="48">
        <v>4</v>
      </c>
      <c r="H21" s="48">
        <v>2</v>
      </c>
      <c r="I21" s="48">
        <v>5</v>
      </c>
      <c r="J21" s="47">
        <v>3</v>
      </c>
      <c r="K21" s="13">
        <v>8</v>
      </c>
      <c r="L21" s="14">
        <v>8</v>
      </c>
      <c r="M21" s="14">
        <v>4</v>
      </c>
      <c r="N21" s="14">
        <v>3</v>
      </c>
      <c r="O21" s="14">
        <v>3</v>
      </c>
      <c r="P21" s="13">
        <f t="shared" si="0"/>
        <v>60</v>
      </c>
    </row>
    <row r="22" spans="1:16" ht="12.75">
      <c r="A22" s="48"/>
      <c r="B22" s="48"/>
      <c r="C22" s="48" t="s">
        <v>182</v>
      </c>
      <c r="D22" s="48">
        <v>0</v>
      </c>
      <c r="E22" s="48">
        <v>0</v>
      </c>
      <c r="F22" s="48">
        <v>0</v>
      </c>
      <c r="G22" s="48">
        <v>1</v>
      </c>
      <c r="H22" s="48">
        <v>0</v>
      </c>
      <c r="I22" s="48">
        <v>0</v>
      </c>
      <c r="J22" s="47">
        <v>0</v>
      </c>
      <c r="K22" s="13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0"/>
        <v>1</v>
      </c>
    </row>
    <row r="23" spans="1:16" ht="12.75">
      <c r="A23" s="48" t="s">
        <v>73</v>
      </c>
      <c r="B23" s="48" t="s">
        <v>73</v>
      </c>
      <c r="C23" s="48" t="s">
        <v>73</v>
      </c>
      <c r="D23" s="48">
        <v>2</v>
      </c>
      <c r="E23" s="48">
        <v>5</v>
      </c>
      <c r="F23" s="48">
        <v>6</v>
      </c>
      <c r="G23" s="48">
        <v>3</v>
      </c>
      <c r="H23" s="48">
        <v>5</v>
      </c>
      <c r="I23" s="48">
        <v>5</v>
      </c>
      <c r="J23" s="47">
        <v>0</v>
      </c>
      <c r="K23" s="13">
        <v>4</v>
      </c>
      <c r="L23" s="14">
        <v>1</v>
      </c>
      <c r="M23" s="14">
        <v>0</v>
      </c>
      <c r="N23" s="14">
        <v>2</v>
      </c>
      <c r="O23" s="14">
        <v>0</v>
      </c>
      <c r="P23" s="13">
        <f t="shared" si="0"/>
        <v>33</v>
      </c>
    </row>
    <row r="24" spans="1:16" ht="12.75">
      <c r="A24" s="48"/>
      <c r="B24" s="48" t="s">
        <v>183</v>
      </c>
      <c r="C24" s="48" t="s">
        <v>183</v>
      </c>
      <c r="D24" s="48">
        <v>0</v>
      </c>
      <c r="E24" s="48">
        <v>0</v>
      </c>
      <c r="F24" s="48">
        <v>0</v>
      </c>
      <c r="G24" s="48">
        <v>1</v>
      </c>
      <c r="H24" s="48">
        <v>0</v>
      </c>
      <c r="I24" s="48">
        <v>0</v>
      </c>
      <c r="J24" s="47">
        <v>0</v>
      </c>
      <c r="K24" s="13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0"/>
        <v>1</v>
      </c>
    </row>
    <row r="25" spans="1:16" ht="12.75">
      <c r="A25" s="48" t="s">
        <v>74</v>
      </c>
      <c r="B25" s="48" t="s">
        <v>74</v>
      </c>
      <c r="C25" s="48" t="s">
        <v>74</v>
      </c>
      <c r="D25" s="48">
        <v>40</v>
      </c>
      <c r="E25" s="48">
        <v>30</v>
      </c>
      <c r="F25" s="48">
        <v>45</v>
      </c>
      <c r="G25" s="48">
        <v>36</v>
      </c>
      <c r="H25" s="48">
        <v>40</v>
      </c>
      <c r="I25" s="48">
        <v>32</v>
      </c>
      <c r="J25" s="47">
        <v>33</v>
      </c>
      <c r="K25" s="13">
        <v>41</v>
      </c>
      <c r="L25" s="14">
        <v>31</v>
      </c>
      <c r="M25" s="14">
        <v>32</v>
      </c>
      <c r="N25" s="14">
        <v>35</v>
      </c>
      <c r="O25" s="14">
        <v>20</v>
      </c>
      <c r="P25" s="13">
        <f t="shared" si="0"/>
        <v>415</v>
      </c>
    </row>
    <row r="26" spans="1:16" ht="12.75">
      <c r="A26" s="48"/>
      <c r="B26" s="48"/>
      <c r="C26" s="48" t="s">
        <v>75</v>
      </c>
      <c r="D26" s="48">
        <v>9</v>
      </c>
      <c r="E26" s="48">
        <v>5</v>
      </c>
      <c r="F26" s="48">
        <v>5</v>
      </c>
      <c r="G26" s="48">
        <v>7</v>
      </c>
      <c r="H26" s="48">
        <v>2</v>
      </c>
      <c r="I26" s="48">
        <v>5</v>
      </c>
      <c r="J26" s="47">
        <v>3</v>
      </c>
      <c r="K26" s="13">
        <v>3</v>
      </c>
      <c r="L26" s="14">
        <v>8</v>
      </c>
      <c r="M26" s="14">
        <v>3</v>
      </c>
      <c r="N26" s="14">
        <v>3</v>
      </c>
      <c r="O26" s="14">
        <v>1</v>
      </c>
      <c r="P26" s="13">
        <f t="shared" si="0"/>
        <v>54</v>
      </c>
    </row>
    <row r="27" spans="1:16" ht="12.75">
      <c r="A27" s="48"/>
      <c r="B27" s="48"/>
      <c r="C27" s="48" t="s">
        <v>76</v>
      </c>
      <c r="D27" s="48">
        <v>5</v>
      </c>
      <c r="E27" s="48">
        <v>1</v>
      </c>
      <c r="F27" s="48">
        <v>0</v>
      </c>
      <c r="G27" s="48">
        <v>4</v>
      </c>
      <c r="H27" s="48">
        <v>2</v>
      </c>
      <c r="I27" s="48">
        <v>4</v>
      </c>
      <c r="J27" s="47">
        <v>4</v>
      </c>
      <c r="K27" s="13">
        <v>4</v>
      </c>
      <c r="L27" s="14">
        <v>4</v>
      </c>
      <c r="M27" s="14">
        <v>1</v>
      </c>
      <c r="N27" s="14">
        <v>1</v>
      </c>
      <c r="O27" s="14">
        <v>0</v>
      </c>
      <c r="P27" s="13">
        <f t="shared" si="0"/>
        <v>30</v>
      </c>
    </row>
    <row r="28" spans="1:16" ht="12.75">
      <c r="A28" s="48"/>
      <c r="B28" s="48"/>
      <c r="C28" s="48" t="s">
        <v>77</v>
      </c>
      <c r="D28" s="48">
        <v>4</v>
      </c>
      <c r="E28" s="48">
        <v>12</v>
      </c>
      <c r="F28" s="48">
        <v>8</v>
      </c>
      <c r="G28" s="48">
        <v>8</v>
      </c>
      <c r="H28" s="48">
        <v>10</v>
      </c>
      <c r="I28" s="48">
        <v>11</v>
      </c>
      <c r="J28" s="47">
        <v>9</v>
      </c>
      <c r="K28" s="13">
        <v>14</v>
      </c>
      <c r="L28" s="14">
        <v>12</v>
      </c>
      <c r="M28" s="14">
        <v>2</v>
      </c>
      <c r="N28" s="14">
        <v>4</v>
      </c>
      <c r="O28" s="14">
        <v>7</v>
      </c>
      <c r="P28" s="13">
        <f t="shared" si="0"/>
        <v>101</v>
      </c>
    </row>
    <row r="29" spans="1:16" ht="12.75">
      <c r="A29" s="48"/>
      <c r="B29" s="48" t="s">
        <v>165</v>
      </c>
      <c r="C29" s="48" t="s">
        <v>74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7">
        <v>0</v>
      </c>
      <c r="K29" s="13">
        <v>1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1</v>
      </c>
    </row>
    <row r="30" spans="1:16" ht="12.75">
      <c r="A30" s="48" t="s">
        <v>78</v>
      </c>
      <c r="B30" s="48" t="s">
        <v>78</v>
      </c>
      <c r="C30" s="48" t="s">
        <v>78</v>
      </c>
      <c r="D30" s="48">
        <v>4</v>
      </c>
      <c r="E30" s="48">
        <v>4</v>
      </c>
      <c r="F30" s="48">
        <v>4</v>
      </c>
      <c r="G30" s="48">
        <v>0</v>
      </c>
      <c r="H30" s="48">
        <v>4</v>
      </c>
      <c r="I30" s="48">
        <v>3</v>
      </c>
      <c r="J30" s="47">
        <v>0</v>
      </c>
      <c r="K30" s="13">
        <v>3</v>
      </c>
      <c r="L30" s="14">
        <v>3</v>
      </c>
      <c r="M30" s="14">
        <v>2</v>
      </c>
      <c r="N30" s="14">
        <v>5</v>
      </c>
      <c r="O30" s="14">
        <v>2</v>
      </c>
      <c r="P30" s="13">
        <f t="shared" si="0"/>
        <v>34</v>
      </c>
    </row>
    <row r="31" spans="1:16" ht="12.75">
      <c r="A31" s="48"/>
      <c r="B31" s="48"/>
      <c r="C31" s="48" t="s">
        <v>79</v>
      </c>
      <c r="D31" s="48">
        <v>1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7">
        <v>0</v>
      </c>
      <c r="K31" s="13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0"/>
        <v>1</v>
      </c>
    </row>
    <row r="32" spans="1:16" ht="12.75">
      <c r="A32" s="48"/>
      <c r="B32" s="48" t="s">
        <v>184</v>
      </c>
      <c r="C32" s="48" t="s">
        <v>185</v>
      </c>
      <c r="D32" s="48">
        <v>0</v>
      </c>
      <c r="E32" s="48">
        <v>0</v>
      </c>
      <c r="F32" s="48">
        <v>0</v>
      </c>
      <c r="G32" s="48">
        <v>1</v>
      </c>
      <c r="H32" s="48">
        <v>0</v>
      </c>
      <c r="I32" s="48">
        <v>0</v>
      </c>
      <c r="J32" s="47">
        <v>0</v>
      </c>
      <c r="K32" s="13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0"/>
        <v>1</v>
      </c>
    </row>
    <row r="33" spans="1:16" ht="12.75">
      <c r="A33" s="48"/>
      <c r="B33" s="48" t="s">
        <v>221</v>
      </c>
      <c r="C33" s="48" t="s">
        <v>221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7">
        <v>0</v>
      </c>
      <c r="K33" s="13">
        <v>0</v>
      </c>
      <c r="L33" s="14">
        <v>0</v>
      </c>
      <c r="M33" s="14">
        <v>2</v>
      </c>
      <c r="N33" s="14">
        <v>0</v>
      </c>
      <c r="O33" s="14">
        <v>0</v>
      </c>
      <c r="P33" s="13">
        <f t="shared" si="0"/>
        <v>2</v>
      </c>
    </row>
    <row r="34" spans="1:16" ht="12.75">
      <c r="A34" s="48" t="s">
        <v>186</v>
      </c>
      <c r="B34" s="48" t="s">
        <v>186</v>
      </c>
      <c r="C34" s="48" t="s">
        <v>186</v>
      </c>
      <c r="D34" s="48">
        <v>0</v>
      </c>
      <c r="E34" s="48">
        <v>0</v>
      </c>
      <c r="F34" s="48">
        <v>0</v>
      </c>
      <c r="G34" s="48">
        <v>1</v>
      </c>
      <c r="H34" s="48">
        <v>0</v>
      </c>
      <c r="I34" s="48">
        <v>0</v>
      </c>
      <c r="J34" s="47">
        <v>0</v>
      </c>
      <c r="K34" s="13">
        <v>0</v>
      </c>
      <c r="L34" s="14">
        <v>0</v>
      </c>
      <c r="M34" s="14">
        <v>0</v>
      </c>
      <c r="N34" s="14">
        <v>0</v>
      </c>
      <c r="O34" s="14">
        <v>1</v>
      </c>
      <c r="P34" s="13">
        <f t="shared" si="0"/>
        <v>2</v>
      </c>
    </row>
    <row r="35" spans="1:16" ht="12.75">
      <c r="A35" s="48" t="s">
        <v>80</v>
      </c>
      <c r="B35" s="48" t="s">
        <v>80</v>
      </c>
      <c r="C35" s="48" t="s">
        <v>80</v>
      </c>
      <c r="D35" s="48">
        <v>4</v>
      </c>
      <c r="E35" s="48">
        <v>3</v>
      </c>
      <c r="F35" s="48">
        <v>4</v>
      </c>
      <c r="G35" s="48">
        <v>1</v>
      </c>
      <c r="H35" s="48">
        <v>7</v>
      </c>
      <c r="I35" s="48">
        <v>2</v>
      </c>
      <c r="J35" s="47">
        <v>2</v>
      </c>
      <c r="K35" s="13">
        <v>5</v>
      </c>
      <c r="L35" s="14">
        <v>2</v>
      </c>
      <c r="M35" s="14">
        <v>2</v>
      </c>
      <c r="N35" s="14">
        <v>4</v>
      </c>
      <c r="O35" s="14">
        <v>0</v>
      </c>
      <c r="P35" s="13">
        <f t="shared" si="0"/>
        <v>36</v>
      </c>
    </row>
    <row r="36" spans="1:16" ht="12.75">
      <c r="A36" s="48" t="s">
        <v>81</v>
      </c>
      <c r="B36" s="48" t="s">
        <v>81</v>
      </c>
      <c r="C36" s="48" t="s">
        <v>81</v>
      </c>
      <c r="D36" s="48">
        <v>3</v>
      </c>
      <c r="E36" s="48">
        <v>7</v>
      </c>
      <c r="F36" s="48">
        <v>10</v>
      </c>
      <c r="G36" s="48">
        <v>2</v>
      </c>
      <c r="H36" s="48">
        <v>5</v>
      </c>
      <c r="I36" s="48">
        <v>6</v>
      </c>
      <c r="J36" s="47">
        <v>2</v>
      </c>
      <c r="K36" s="13">
        <v>1</v>
      </c>
      <c r="L36" s="14">
        <v>8</v>
      </c>
      <c r="M36" s="14">
        <v>5</v>
      </c>
      <c r="N36" s="14">
        <v>5</v>
      </c>
      <c r="O36" s="14">
        <v>6</v>
      </c>
      <c r="P36" s="13">
        <f t="shared" si="0"/>
        <v>60</v>
      </c>
    </row>
    <row r="37" spans="1:16" ht="12.75">
      <c r="A37" s="48"/>
      <c r="B37" s="48"/>
      <c r="C37" s="48" t="s">
        <v>203</v>
      </c>
      <c r="D37" s="48">
        <v>0</v>
      </c>
      <c r="E37" s="48">
        <v>0</v>
      </c>
      <c r="F37" s="48">
        <v>0</v>
      </c>
      <c r="G37" s="48">
        <v>0</v>
      </c>
      <c r="H37" s="48">
        <v>1</v>
      </c>
      <c r="I37" s="48">
        <v>0</v>
      </c>
      <c r="J37" s="47">
        <v>0</v>
      </c>
      <c r="K37" s="13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0"/>
        <v>1</v>
      </c>
    </row>
    <row r="38" spans="1:16" ht="12.75">
      <c r="A38" s="48"/>
      <c r="B38" s="48" t="s">
        <v>187</v>
      </c>
      <c r="C38" s="48" t="s">
        <v>188</v>
      </c>
      <c r="D38" s="48">
        <v>0</v>
      </c>
      <c r="E38" s="48">
        <v>0</v>
      </c>
      <c r="F38" s="48">
        <v>0</v>
      </c>
      <c r="G38" s="48">
        <v>3</v>
      </c>
      <c r="H38" s="48">
        <v>0</v>
      </c>
      <c r="I38" s="48">
        <v>1</v>
      </c>
      <c r="J38" s="47">
        <v>0</v>
      </c>
      <c r="K38" s="13">
        <v>0</v>
      </c>
      <c r="L38" s="14">
        <v>1</v>
      </c>
      <c r="M38" s="14">
        <v>0</v>
      </c>
      <c r="N38" s="14">
        <v>0</v>
      </c>
      <c r="O38" s="14">
        <v>0</v>
      </c>
      <c r="P38" s="13">
        <f t="shared" si="0"/>
        <v>5</v>
      </c>
    </row>
    <row r="39" spans="1:16" ht="12.75">
      <c r="A39" s="48"/>
      <c r="B39" s="48"/>
      <c r="C39" s="48" t="s">
        <v>189</v>
      </c>
      <c r="D39" s="48">
        <v>0</v>
      </c>
      <c r="E39" s="48">
        <v>0</v>
      </c>
      <c r="F39" s="48">
        <v>0</v>
      </c>
      <c r="G39" s="48">
        <v>1</v>
      </c>
      <c r="H39" s="48">
        <v>0</v>
      </c>
      <c r="I39" s="48">
        <v>0</v>
      </c>
      <c r="J39" s="47">
        <v>0</v>
      </c>
      <c r="K39" s="13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0"/>
        <v>1</v>
      </c>
    </row>
    <row r="40" spans="1:16" ht="12.75">
      <c r="A40" s="48"/>
      <c r="B40" s="48" t="s">
        <v>190</v>
      </c>
      <c r="C40" s="48" t="s">
        <v>190</v>
      </c>
      <c r="D40" s="48">
        <v>0</v>
      </c>
      <c r="E40" s="48">
        <v>0</v>
      </c>
      <c r="F40" s="48">
        <v>0</v>
      </c>
      <c r="G40" s="48">
        <v>1</v>
      </c>
      <c r="H40" s="48">
        <v>0</v>
      </c>
      <c r="I40" s="48">
        <v>0</v>
      </c>
      <c r="J40" s="47">
        <v>0</v>
      </c>
      <c r="K40" s="13">
        <v>0</v>
      </c>
      <c r="L40" s="14">
        <v>0</v>
      </c>
      <c r="M40" s="14">
        <v>0</v>
      </c>
      <c r="N40" s="14">
        <v>0</v>
      </c>
      <c r="O40" s="14">
        <v>0</v>
      </c>
      <c r="P40" s="13">
        <f t="shared" si="0"/>
        <v>1</v>
      </c>
    </row>
    <row r="41" spans="1:16" ht="12.75">
      <c r="A41" s="48" t="s">
        <v>82</v>
      </c>
      <c r="B41" s="48" t="s">
        <v>83</v>
      </c>
      <c r="C41" s="48" t="s">
        <v>83</v>
      </c>
      <c r="D41" s="48">
        <v>5</v>
      </c>
      <c r="E41" s="48">
        <v>5</v>
      </c>
      <c r="F41" s="48">
        <v>10</v>
      </c>
      <c r="G41" s="48">
        <v>4</v>
      </c>
      <c r="H41" s="48">
        <v>6</v>
      </c>
      <c r="I41" s="48">
        <v>5</v>
      </c>
      <c r="J41" s="47">
        <v>1</v>
      </c>
      <c r="K41" s="13">
        <v>6</v>
      </c>
      <c r="L41" s="14">
        <v>2</v>
      </c>
      <c r="M41" s="14">
        <v>7</v>
      </c>
      <c r="N41" s="14">
        <v>5</v>
      </c>
      <c r="O41" s="14">
        <v>0</v>
      </c>
      <c r="P41" s="13">
        <f t="shared" si="0"/>
        <v>56</v>
      </c>
    </row>
    <row r="42" spans="1:16" ht="12.75">
      <c r="A42" s="48"/>
      <c r="B42" s="48"/>
      <c r="C42" s="48" t="s">
        <v>191</v>
      </c>
      <c r="D42" s="48">
        <v>0</v>
      </c>
      <c r="E42" s="48">
        <v>0</v>
      </c>
      <c r="F42" s="48">
        <v>0</v>
      </c>
      <c r="G42" s="48">
        <v>1</v>
      </c>
      <c r="H42" s="48">
        <v>0</v>
      </c>
      <c r="I42" s="48">
        <v>1</v>
      </c>
      <c r="J42" s="47">
        <v>0</v>
      </c>
      <c r="K42" s="13">
        <v>0</v>
      </c>
      <c r="L42" s="14">
        <v>0</v>
      </c>
      <c r="M42" s="14">
        <v>0</v>
      </c>
      <c r="N42" s="14">
        <v>0</v>
      </c>
      <c r="O42" s="14">
        <v>0</v>
      </c>
      <c r="P42" s="13">
        <f t="shared" si="0"/>
        <v>2</v>
      </c>
    </row>
    <row r="43" spans="1:16" ht="12.75">
      <c r="A43" s="48"/>
      <c r="B43" s="48"/>
      <c r="C43" s="48" t="s">
        <v>160</v>
      </c>
      <c r="D43" s="48">
        <v>0</v>
      </c>
      <c r="E43" s="48">
        <v>1</v>
      </c>
      <c r="F43" s="48">
        <v>0</v>
      </c>
      <c r="G43" s="48">
        <v>2</v>
      </c>
      <c r="H43" s="48">
        <v>0</v>
      </c>
      <c r="I43" s="48">
        <v>1</v>
      </c>
      <c r="J43" s="47">
        <v>0</v>
      </c>
      <c r="K43" s="13">
        <v>0</v>
      </c>
      <c r="L43" s="14">
        <v>1</v>
      </c>
      <c r="M43" s="14">
        <v>0</v>
      </c>
      <c r="N43" s="14">
        <v>0</v>
      </c>
      <c r="O43" s="14">
        <v>0</v>
      </c>
      <c r="P43" s="13">
        <f t="shared" si="0"/>
        <v>5</v>
      </c>
    </row>
    <row r="44" spans="1:16" ht="12.75">
      <c r="A44" s="48"/>
      <c r="B44" s="48"/>
      <c r="C44" s="48" t="s">
        <v>161</v>
      </c>
      <c r="D44" s="48">
        <v>0</v>
      </c>
      <c r="E44" s="48">
        <v>1</v>
      </c>
      <c r="F44" s="48">
        <v>0</v>
      </c>
      <c r="G44" s="48">
        <v>0</v>
      </c>
      <c r="H44" s="48">
        <v>0</v>
      </c>
      <c r="I44" s="48">
        <v>0</v>
      </c>
      <c r="J44" s="47">
        <v>0</v>
      </c>
      <c r="K44" s="13">
        <v>0</v>
      </c>
      <c r="L44" s="14">
        <v>0</v>
      </c>
      <c r="M44" s="14">
        <v>0</v>
      </c>
      <c r="N44" s="14">
        <v>0</v>
      </c>
      <c r="O44" s="14">
        <v>0</v>
      </c>
      <c r="P44" s="13">
        <f t="shared" si="0"/>
        <v>1</v>
      </c>
    </row>
    <row r="45" spans="1:16" ht="12.75">
      <c r="A45" s="48"/>
      <c r="B45" s="48" t="s">
        <v>192</v>
      </c>
      <c r="C45" s="48" t="s">
        <v>192</v>
      </c>
      <c r="D45" s="48">
        <v>0</v>
      </c>
      <c r="E45" s="48">
        <v>0</v>
      </c>
      <c r="F45" s="48">
        <v>0</v>
      </c>
      <c r="G45" s="48">
        <v>3</v>
      </c>
      <c r="H45" s="48">
        <v>0</v>
      </c>
      <c r="I45" s="48">
        <v>0</v>
      </c>
      <c r="J45" s="47">
        <v>0</v>
      </c>
      <c r="K45" s="13">
        <v>3</v>
      </c>
      <c r="L45" s="14">
        <v>1</v>
      </c>
      <c r="M45" s="14">
        <v>0</v>
      </c>
      <c r="N45" s="14">
        <v>0</v>
      </c>
      <c r="O45" s="14">
        <v>0</v>
      </c>
      <c r="P45" s="13">
        <f t="shared" si="0"/>
        <v>7</v>
      </c>
    </row>
    <row r="46" spans="1:16" ht="12.75">
      <c r="A46" s="48"/>
      <c r="B46" s="48" t="s">
        <v>82</v>
      </c>
      <c r="C46" s="48" t="s">
        <v>82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7">
        <v>0</v>
      </c>
      <c r="K46" s="13">
        <v>0</v>
      </c>
      <c r="L46" s="14">
        <v>0</v>
      </c>
      <c r="M46" s="14">
        <v>1</v>
      </c>
      <c r="N46" s="14">
        <v>0</v>
      </c>
      <c r="O46" s="14">
        <v>1</v>
      </c>
      <c r="P46" s="13">
        <f t="shared" si="0"/>
        <v>2</v>
      </c>
    </row>
    <row r="47" spans="1:16" ht="12.75">
      <c r="A47" s="48"/>
      <c r="B47" s="48" t="s">
        <v>222</v>
      </c>
      <c r="C47" s="48" t="s">
        <v>222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7">
        <v>0</v>
      </c>
      <c r="K47" s="13">
        <v>0</v>
      </c>
      <c r="L47" s="14">
        <v>0</v>
      </c>
      <c r="M47" s="14">
        <v>1</v>
      </c>
      <c r="N47" s="14">
        <v>0</v>
      </c>
      <c r="O47" s="14">
        <v>0</v>
      </c>
      <c r="P47" s="13">
        <f t="shared" si="0"/>
        <v>1</v>
      </c>
    </row>
    <row r="48" spans="1:16" ht="12.75">
      <c r="A48" s="48"/>
      <c r="B48" s="48" t="s">
        <v>193</v>
      </c>
      <c r="C48" s="48" t="s">
        <v>193</v>
      </c>
      <c r="D48" s="48">
        <v>0</v>
      </c>
      <c r="E48" s="48">
        <v>0</v>
      </c>
      <c r="F48" s="48">
        <v>0</v>
      </c>
      <c r="G48" s="48">
        <v>1</v>
      </c>
      <c r="H48" s="48">
        <v>0</v>
      </c>
      <c r="I48" s="48">
        <v>0</v>
      </c>
      <c r="J48" s="47">
        <v>0</v>
      </c>
      <c r="K48" s="13">
        <v>0</v>
      </c>
      <c r="L48" s="14">
        <v>0</v>
      </c>
      <c r="M48" s="14">
        <v>0</v>
      </c>
      <c r="N48" s="14">
        <v>0</v>
      </c>
      <c r="O48" s="14">
        <v>0</v>
      </c>
      <c r="P48" s="13">
        <f t="shared" si="0"/>
        <v>1</v>
      </c>
    </row>
    <row r="49" spans="1:16" ht="12.75">
      <c r="A49" s="48"/>
      <c r="B49" s="48" t="s">
        <v>175</v>
      </c>
      <c r="C49" s="48" t="s">
        <v>176</v>
      </c>
      <c r="D49" s="48">
        <v>0</v>
      </c>
      <c r="E49" s="48">
        <v>0</v>
      </c>
      <c r="F49" s="48">
        <v>1</v>
      </c>
      <c r="G49" s="48">
        <v>0</v>
      </c>
      <c r="H49" s="48">
        <v>1</v>
      </c>
      <c r="I49" s="48">
        <v>0</v>
      </c>
      <c r="J49" s="47">
        <v>0</v>
      </c>
      <c r="K49" s="13">
        <v>0</v>
      </c>
      <c r="L49" s="14">
        <v>0</v>
      </c>
      <c r="M49" s="14">
        <v>0</v>
      </c>
      <c r="N49" s="14">
        <v>0</v>
      </c>
      <c r="O49" s="14">
        <v>0</v>
      </c>
      <c r="P49" s="13">
        <f t="shared" si="0"/>
        <v>2</v>
      </c>
    </row>
    <row r="50" spans="1:16" ht="12.75">
      <c r="A50" s="48" t="s">
        <v>84</v>
      </c>
      <c r="B50" s="48" t="s">
        <v>85</v>
      </c>
      <c r="C50" s="48" t="s">
        <v>85</v>
      </c>
      <c r="D50" s="48">
        <v>3</v>
      </c>
      <c r="E50" s="48">
        <v>3</v>
      </c>
      <c r="F50" s="48">
        <v>7</v>
      </c>
      <c r="G50" s="48">
        <v>9</v>
      </c>
      <c r="H50" s="48">
        <v>7</v>
      </c>
      <c r="I50" s="48">
        <v>6</v>
      </c>
      <c r="J50" s="47">
        <v>2</v>
      </c>
      <c r="K50" s="13">
        <v>5</v>
      </c>
      <c r="L50" s="14">
        <v>1</v>
      </c>
      <c r="M50" s="14">
        <v>4</v>
      </c>
      <c r="N50" s="14">
        <v>6</v>
      </c>
      <c r="O50" s="14">
        <v>1</v>
      </c>
      <c r="P50" s="13">
        <f t="shared" si="0"/>
        <v>54</v>
      </c>
    </row>
    <row r="51" spans="1:16" ht="12.75">
      <c r="A51" s="48"/>
      <c r="B51" s="48"/>
      <c r="C51" s="48" t="s">
        <v>194</v>
      </c>
      <c r="D51" s="48">
        <v>0</v>
      </c>
      <c r="E51" s="48">
        <v>0</v>
      </c>
      <c r="F51" s="48">
        <v>0</v>
      </c>
      <c r="G51" s="48">
        <v>2</v>
      </c>
      <c r="H51" s="48">
        <v>0</v>
      </c>
      <c r="I51" s="48">
        <v>1</v>
      </c>
      <c r="J51" s="47">
        <v>0</v>
      </c>
      <c r="K51" s="13">
        <v>0</v>
      </c>
      <c r="L51" s="14">
        <v>0</v>
      </c>
      <c r="M51" s="14">
        <v>0</v>
      </c>
      <c r="N51" s="14">
        <v>0</v>
      </c>
      <c r="O51" s="14">
        <v>0</v>
      </c>
      <c r="P51" s="13">
        <f t="shared" si="0"/>
        <v>3</v>
      </c>
    </row>
    <row r="52" spans="1:16" ht="12.75">
      <c r="A52" s="48"/>
      <c r="B52" s="48"/>
      <c r="C52" s="48" t="s">
        <v>213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1</v>
      </c>
      <c r="J52" s="47">
        <v>0</v>
      </c>
      <c r="K52" s="13">
        <v>0</v>
      </c>
      <c r="L52" s="14">
        <v>0</v>
      </c>
      <c r="M52" s="14">
        <v>0</v>
      </c>
      <c r="N52" s="14">
        <v>0</v>
      </c>
      <c r="O52" s="14">
        <v>0</v>
      </c>
      <c r="P52" s="13">
        <f t="shared" si="0"/>
        <v>1</v>
      </c>
    </row>
    <row r="53" spans="1:16" ht="12.75">
      <c r="A53" s="48"/>
      <c r="B53" s="48"/>
      <c r="C53" s="48" t="s">
        <v>204</v>
      </c>
      <c r="D53" s="48">
        <v>0</v>
      </c>
      <c r="E53" s="48">
        <v>0</v>
      </c>
      <c r="F53" s="48">
        <v>0</v>
      </c>
      <c r="G53" s="48">
        <v>0</v>
      </c>
      <c r="H53" s="48">
        <v>3</v>
      </c>
      <c r="I53" s="48">
        <v>0</v>
      </c>
      <c r="J53" s="47">
        <v>0</v>
      </c>
      <c r="K53" s="13">
        <v>0</v>
      </c>
      <c r="L53" s="14">
        <v>0</v>
      </c>
      <c r="M53" s="14">
        <v>0</v>
      </c>
      <c r="N53" s="14">
        <v>0</v>
      </c>
      <c r="O53" s="14">
        <v>0</v>
      </c>
      <c r="P53" s="13">
        <f t="shared" si="0"/>
        <v>3</v>
      </c>
    </row>
    <row r="54" spans="1:16" ht="12.75">
      <c r="A54" s="48" t="s">
        <v>86</v>
      </c>
      <c r="B54" s="48" t="s">
        <v>87</v>
      </c>
      <c r="C54" s="48" t="s">
        <v>87</v>
      </c>
      <c r="D54" s="48">
        <v>4</v>
      </c>
      <c r="E54" s="48">
        <v>2</v>
      </c>
      <c r="F54" s="48">
        <v>2</v>
      </c>
      <c r="G54" s="48">
        <v>4</v>
      </c>
      <c r="H54" s="48">
        <v>3</v>
      </c>
      <c r="I54" s="48">
        <v>4</v>
      </c>
      <c r="J54" s="47">
        <v>3</v>
      </c>
      <c r="K54" s="13">
        <v>6</v>
      </c>
      <c r="L54" s="14">
        <v>5</v>
      </c>
      <c r="M54" s="14">
        <v>1</v>
      </c>
      <c r="N54" s="14">
        <v>2</v>
      </c>
      <c r="O54" s="14">
        <v>3</v>
      </c>
      <c r="P54" s="13">
        <f aca="true" t="shared" si="1" ref="P54:P76">SUM(D54:O54)</f>
        <v>39</v>
      </c>
    </row>
    <row r="55" spans="1:16" ht="12.75">
      <c r="A55" s="48"/>
      <c r="B55" s="48"/>
      <c r="C55" s="48" t="s">
        <v>195</v>
      </c>
      <c r="D55" s="48">
        <v>0</v>
      </c>
      <c r="E55" s="48">
        <v>0</v>
      </c>
      <c r="F55" s="48">
        <v>0</v>
      </c>
      <c r="G55" s="48">
        <v>1</v>
      </c>
      <c r="H55" s="48">
        <v>1</v>
      </c>
      <c r="I55" s="48">
        <v>0</v>
      </c>
      <c r="J55" s="47">
        <v>0</v>
      </c>
      <c r="K55" s="13">
        <v>0</v>
      </c>
      <c r="L55" s="14">
        <v>0</v>
      </c>
      <c r="M55" s="14">
        <v>0</v>
      </c>
      <c r="N55" s="14">
        <v>0</v>
      </c>
      <c r="O55" s="14">
        <v>0</v>
      </c>
      <c r="P55" s="13">
        <f t="shared" si="1"/>
        <v>2</v>
      </c>
    </row>
    <row r="56" spans="1:16" ht="12.75">
      <c r="A56" s="48"/>
      <c r="B56" s="48" t="s">
        <v>86</v>
      </c>
      <c r="C56" s="48" t="s">
        <v>86</v>
      </c>
      <c r="D56" s="48">
        <v>0</v>
      </c>
      <c r="E56" s="48">
        <v>0</v>
      </c>
      <c r="F56" s="48">
        <v>1</v>
      </c>
      <c r="G56" s="48">
        <v>0</v>
      </c>
      <c r="H56" s="48">
        <v>0</v>
      </c>
      <c r="I56" s="48">
        <v>0</v>
      </c>
      <c r="J56" s="47">
        <v>0</v>
      </c>
      <c r="K56" s="13">
        <v>0</v>
      </c>
      <c r="L56" s="14">
        <v>0</v>
      </c>
      <c r="M56" s="14">
        <v>0</v>
      </c>
      <c r="N56" s="14">
        <v>0</v>
      </c>
      <c r="O56" s="14">
        <v>0</v>
      </c>
      <c r="P56" s="13">
        <f t="shared" si="1"/>
        <v>1</v>
      </c>
    </row>
    <row r="57" spans="1:16" ht="12.75">
      <c r="A57" s="48" t="s">
        <v>89</v>
      </c>
      <c r="B57" s="48" t="s">
        <v>89</v>
      </c>
      <c r="C57" s="48" t="s">
        <v>89</v>
      </c>
      <c r="D57" s="48">
        <v>54</v>
      </c>
      <c r="E57" s="48">
        <v>49</v>
      </c>
      <c r="F57" s="48">
        <v>67</v>
      </c>
      <c r="G57" s="48">
        <v>31</v>
      </c>
      <c r="H57" s="48">
        <v>57</v>
      </c>
      <c r="I57" s="48">
        <v>37</v>
      </c>
      <c r="J57" s="47">
        <v>62</v>
      </c>
      <c r="K57" s="13">
        <v>54</v>
      </c>
      <c r="L57" s="14">
        <v>46</v>
      </c>
      <c r="M57" s="14">
        <v>59</v>
      </c>
      <c r="N57" s="14">
        <v>57</v>
      </c>
      <c r="O57" s="14">
        <v>33</v>
      </c>
      <c r="P57" s="13">
        <f t="shared" si="1"/>
        <v>606</v>
      </c>
    </row>
    <row r="58" spans="1:16" ht="12.75">
      <c r="A58" s="48"/>
      <c r="B58" s="48"/>
      <c r="C58" s="48" t="s">
        <v>90</v>
      </c>
      <c r="D58" s="48">
        <v>1</v>
      </c>
      <c r="E58" s="48">
        <v>5</v>
      </c>
      <c r="F58" s="48">
        <v>1</v>
      </c>
      <c r="G58" s="48">
        <v>1</v>
      </c>
      <c r="H58" s="48">
        <v>1</v>
      </c>
      <c r="I58" s="48">
        <v>3</v>
      </c>
      <c r="J58" s="47">
        <v>2</v>
      </c>
      <c r="K58" s="13">
        <v>2</v>
      </c>
      <c r="L58" s="14">
        <v>1</v>
      </c>
      <c r="M58" s="14">
        <v>0</v>
      </c>
      <c r="N58" s="14">
        <v>0</v>
      </c>
      <c r="O58" s="14">
        <v>0</v>
      </c>
      <c r="P58" s="13">
        <f t="shared" si="1"/>
        <v>17</v>
      </c>
    </row>
    <row r="59" spans="1:16" ht="12.75">
      <c r="A59" s="48"/>
      <c r="B59" s="48"/>
      <c r="C59" s="48" t="s">
        <v>91</v>
      </c>
      <c r="D59" s="48">
        <v>12</v>
      </c>
      <c r="E59" s="48">
        <v>34</v>
      </c>
      <c r="F59" s="48">
        <v>9</v>
      </c>
      <c r="G59" s="48">
        <v>24</v>
      </c>
      <c r="H59" s="48">
        <v>31</v>
      </c>
      <c r="I59" s="48">
        <v>27</v>
      </c>
      <c r="J59" s="47">
        <v>21</v>
      </c>
      <c r="K59" s="13">
        <v>22</v>
      </c>
      <c r="L59" s="14">
        <v>15</v>
      </c>
      <c r="M59" s="14">
        <v>16</v>
      </c>
      <c r="N59" s="14">
        <v>17</v>
      </c>
      <c r="O59" s="14">
        <v>10</v>
      </c>
      <c r="P59" s="13">
        <f t="shared" si="1"/>
        <v>238</v>
      </c>
    </row>
    <row r="60" spans="1:16" ht="12.75">
      <c r="A60" s="48"/>
      <c r="B60" s="48"/>
      <c r="C60" s="48" t="s">
        <v>92</v>
      </c>
      <c r="D60" s="48">
        <v>2</v>
      </c>
      <c r="E60" s="48">
        <v>10</v>
      </c>
      <c r="F60" s="48">
        <v>4</v>
      </c>
      <c r="G60" s="48">
        <v>3</v>
      </c>
      <c r="H60" s="48">
        <v>4</v>
      </c>
      <c r="I60" s="48">
        <v>3</v>
      </c>
      <c r="J60" s="47">
        <v>16</v>
      </c>
      <c r="K60" s="13">
        <v>14</v>
      </c>
      <c r="L60" s="14">
        <v>1</v>
      </c>
      <c r="M60" s="14">
        <v>0</v>
      </c>
      <c r="N60" s="14">
        <v>3</v>
      </c>
      <c r="O60" s="14">
        <v>4</v>
      </c>
      <c r="P60" s="13">
        <f t="shared" si="1"/>
        <v>64</v>
      </c>
    </row>
    <row r="61" spans="1:16" ht="12.75">
      <c r="A61" s="48"/>
      <c r="B61" s="48"/>
      <c r="C61" s="48" t="s">
        <v>93</v>
      </c>
      <c r="D61" s="48">
        <v>11</v>
      </c>
      <c r="E61" s="48">
        <v>4</v>
      </c>
      <c r="F61" s="48">
        <v>3</v>
      </c>
      <c r="G61" s="48">
        <v>8</v>
      </c>
      <c r="H61" s="48">
        <v>9</v>
      </c>
      <c r="I61" s="48">
        <v>2</v>
      </c>
      <c r="J61" s="47">
        <v>15</v>
      </c>
      <c r="K61" s="13">
        <v>13</v>
      </c>
      <c r="L61" s="14">
        <v>7</v>
      </c>
      <c r="M61" s="14">
        <v>12</v>
      </c>
      <c r="N61" s="14">
        <v>12</v>
      </c>
      <c r="O61" s="14">
        <v>7</v>
      </c>
      <c r="P61" s="13">
        <f t="shared" si="1"/>
        <v>103</v>
      </c>
    </row>
    <row r="62" spans="1:16" ht="12.75">
      <c r="A62" s="48"/>
      <c r="B62" s="48"/>
      <c r="C62" s="48" t="s">
        <v>94</v>
      </c>
      <c r="D62" s="48">
        <v>1</v>
      </c>
      <c r="E62" s="48">
        <v>7</v>
      </c>
      <c r="F62" s="48">
        <v>4</v>
      </c>
      <c r="G62" s="48">
        <v>7</v>
      </c>
      <c r="H62" s="48">
        <v>1</v>
      </c>
      <c r="I62" s="48">
        <v>6</v>
      </c>
      <c r="J62" s="47">
        <v>3</v>
      </c>
      <c r="K62" s="13">
        <v>2</v>
      </c>
      <c r="L62" s="14">
        <v>6</v>
      </c>
      <c r="M62" s="14">
        <v>13</v>
      </c>
      <c r="N62" s="14">
        <v>6</v>
      </c>
      <c r="O62" s="14">
        <v>3</v>
      </c>
      <c r="P62" s="13">
        <f t="shared" si="1"/>
        <v>59</v>
      </c>
    </row>
    <row r="63" spans="1:16" ht="12.75">
      <c r="A63" s="48"/>
      <c r="B63" s="48"/>
      <c r="C63" s="48" t="s">
        <v>95</v>
      </c>
      <c r="D63" s="48">
        <v>2</v>
      </c>
      <c r="E63" s="48">
        <v>2</v>
      </c>
      <c r="F63" s="48">
        <v>2</v>
      </c>
      <c r="G63" s="48">
        <v>1</v>
      </c>
      <c r="H63" s="48">
        <v>3</v>
      </c>
      <c r="I63" s="48">
        <v>0</v>
      </c>
      <c r="J63" s="47">
        <v>2</v>
      </c>
      <c r="K63" s="13">
        <v>0</v>
      </c>
      <c r="L63" s="14">
        <v>3</v>
      </c>
      <c r="M63" s="14">
        <v>1</v>
      </c>
      <c r="N63" s="14">
        <v>1</v>
      </c>
      <c r="O63" s="14">
        <v>0</v>
      </c>
      <c r="P63" s="13">
        <f t="shared" si="1"/>
        <v>17</v>
      </c>
    </row>
    <row r="64" spans="1:16" ht="12.75">
      <c r="A64" s="48"/>
      <c r="B64" s="48"/>
      <c r="C64" s="48" t="s">
        <v>96</v>
      </c>
      <c r="D64" s="48">
        <v>24</v>
      </c>
      <c r="E64" s="48">
        <v>24</v>
      </c>
      <c r="F64" s="48">
        <v>16</v>
      </c>
      <c r="G64" s="48">
        <v>24</v>
      </c>
      <c r="H64" s="48">
        <v>24</v>
      </c>
      <c r="I64" s="48">
        <v>24</v>
      </c>
      <c r="J64" s="47">
        <v>18</v>
      </c>
      <c r="K64" s="13">
        <v>16</v>
      </c>
      <c r="L64" s="14">
        <v>22</v>
      </c>
      <c r="M64" s="14">
        <v>15</v>
      </c>
      <c r="N64" s="14">
        <v>11</v>
      </c>
      <c r="O64" s="14">
        <v>6</v>
      </c>
      <c r="P64" s="13">
        <f t="shared" si="1"/>
        <v>224</v>
      </c>
    </row>
    <row r="65" spans="1:16" ht="12.75">
      <c r="A65" s="48"/>
      <c r="B65" s="48"/>
      <c r="C65" s="48" t="s">
        <v>196</v>
      </c>
      <c r="D65" s="48">
        <v>0</v>
      </c>
      <c r="E65" s="48">
        <v>0</v>
      </c>
      <c r="F65" s="48">
        <v>0</v>
      </c>
      <c r="G65" s="48">
        <v>5</v>
      </c>
      <c r="H65" s="48">
        <v>0</v>
      </c>
      <c r="I65" s="48">
        <v>6</v>
      </c>
      <c r="J65" s="47">
        <v>0</v>
      </c>
      <c r="K65" s="13">
        <v>0</v>
      </c>
      <c r="L65" s="14">
        <v>0</v>
      </c>
      <c r="M65" s="14">
        <v>0</v>
      </c>
      <c r="N65" s="14">
        <v>0</v>
      </c>
      <c r="O65" s="14">
        <v>0</v>
      </c>
      <c r="P65" s="13">
        <f t="shared" si="1"/>
        <v>11</v>
      </c>
    </row>
    <row r="66" spans="1:16" ht="12.75">
      <c r="A66" s="48"/>
      <c r="B66" s="48"/>
      <c r="C66" s="48" t="s">
        <v>97</v>
      </c>
      <c r="D66" s="48">
        <v>38</v>
      </c>
      <c r="E66" s="48">
        <v>47</v>
      </c>
      <c r="F66" s="48">
        <v>44</v>
      </c>
      <c r="G66" s="48">
        <v>36</v>
      </c>
      <c r="H66" s="48">
        <v>35</v>
      </c>
      <c r="I66" s="48">
        <v>36</v>
      </c>
      <c r="J66" s="47">
        <v>38</v>
      </c>
      <c r="K66" s="13">
        <v>45</v>
      </c>
      <c r="L66" s="14">
        <v>39</v>
      </c>
      <c r="M66" s="14">
        <v>31</v>
      </c>
      <c r="N66" s="14">
        <v>27</v>
      </c>
      <c r="O66" s="14">
        <v>20</v>
      </c>
      <c r="P66" s="13">
        <f t="shared" si="1"/>
        <v>436</v>
      </c>
    </row>
    <row r="67" spans="1:16" ht="12.75">
      <c r="A67" s="48"/>
      <c r="B67" s="48"/>
      <c r="C67" s="48" t="s">
        <v>98</v>
      </c>
      <c r="D67" s="48">
        <v>5</v>
      </c>
      <c r="E67" s="48">
        <v>10</v>
      </c>
      <c r="F67" s="48">
        <v>8</v>
      </c>
      <c r="G67" s="48">
        <v>8</v>
      </c>
      <c r="H67" s="48">
        <v>7</v>
      </c>
      <c r="I67" s="48">
        <v>9</v>
      </c>
      <c r="J67" s="47">
        <v>5</v>
      </c>
      <c r="K67" s="13">
        <v>7</v>
      </c>
      <c r="L67" s="14">
        <v>12</v>
      </c>
      <c r="M67" s="14">
        <v>10</v>
      </c>
      <c r="N67" s="14">
        <v>10</v>
      </c>
      <c r="O67" s="14">
        <v>8</v>
      </c>
      <c r="P67" s="13">
        <f t="shared" si="1"/>
        <v>99</v>
      </c>
    </row>
    <row r="68" spans="1:16" ht="12.75">
      <c r="A68" s="48"/>
      <c r="B68" s="48"/>
      <c r="C68" s="48" t="s">
        <v>72</v>
      </c>
      <c r="D68" s="48">
        <v>5</v>
      </c>
      <c r="E68" s="48">
        <v>4</v>
      </c>
      <c r="F68" s="48">
        <v>2</v>
      </c>
      <c r="G68" s="48">
        <v>4</v>
      </c>
      <c r="H68" s="48">
        <v>11</v>
      </c>
      <c r="I68" s="48">
        <v>7</v>
      </c>
      <c r="J68" s="47">
        <v>3</v>
      </c>
      <c r="K68" s="13">
        <v>2</v>
      </c>
      <c r="L68" s="14">
        <v>6</v>
      </c>
      <c r="M68" s="14">
        <v>1</v>
      </c>
      <c r="N68" s="14">
        <v>7</v>
      </c>
      <c r="O68" s="14">
        <v>2</v>
      </c>
      <c r="P68" s="13">
        <f t="shared" si="1"/>
        <v>54</v>
      </c>
    </row>
    <row r="69" spans="1:16" ht="12.75">
      <c r="A69" s="48"/>
      <c r="B69" s="48"/>
      <c r="C69" s="48" t="s">
        <v>99</v>
      </c>
      <c r="D69" s="48">
        <v>6</v>
      </c>
      <c r="E69" s="48">
        <v>10</v>
      </c>
      <c r="F69" s="48">
        <v>5</v>
      </c>
      <c r="G69" s="48">
        <v>5</v>
      </c>
      <c r="H69" s="48">
        <v>3</v>
      </c>
      <c r="I69" s="48">
        <v>10</v>
      </c>
      <c r="J69" s="47">
        <v>10</v>
      </c>
      <c r="K69" s="13">
        <v>2</v>
      </c>
      <c r="L69" s="14">
        <v>10</v>
      </c>
      <c r="M69" s="14">
        <v>11</v>
      </c>
      <c r="N69" s="14">
        <v>11</v>
      </c>
      <c r="O69" s="14">
        <v>9</v>
      </c>
      <c r="P69" s="13">
        <f t="shared" si="1"/>
        <v>92</v>
      </c>
    </row>
    <row r="70" spans="1:16" ht="12.75">
      <c r="A70" s="48"/>
      <c r="B70" s="48"/>
      <c r="C70" s="48" t="s">
        <v>100</v>
      </c>
      <c r="D70" s="48">
        <v>6</v>
      </c>
      <c r="E70" s="48">
        <v>8</v>
      </c>
      <c r="F70" s="48">
        <v>7</v>
      </c>
      <c r="G70" s="48">
        <v>11</v>
      </c>
      <c r="H70" s="48">
        <v>8</v>
      </c>
      <c r="I70" s="48">
        <v>10</v>
      </c>
      <c r="J70" s="47">
        <v>13</v>
      </c>
      <c r="K70" s="13">
        <v>9</v>
      </c>
      <c r="L70" s="14">
        <v>5</v>
      </c>
      <c r="M70" s="14">
        <v>0</v>
      </c>
      <c r="N70" s="14">
        <v>5</v>
      </c>
      <c r="O70" s="14">
        <v>7</v>
      </c>
      <c r="P70" s="13">
        <f t="shared" si="1"/>
        <v>89</v>
      </c>
    </row>
    <row r="71" spans="1:16" ht="12.75">
      <c r="A71" s="48"/>
      <c r="B71" s="48"/>
      <c r="C71" s="48" t="s">
        <v>88</v>
      </c>
      <c r="D71" s="48">
        <v>7</v>
      </c>
      <c r="E71" s="48">
        <v>13</v>
      </c>
      <c r="F71" s="48">
        <v>13</v>
      </c>
      <c r="G71" s="48">
        <v>14</v>
      </c>
      <c r="H71" s="48">
        <v>20</v>
      </c>
      <c r="I71" s="48">
        <v>13</v>
      </c>
      <c r="J71" s="47">
        <v>15</v>
      </c>
      <c r="K71" s="13">
        <v>16</v>
      </c>
      <c r="L71" s="14">
        <v>15</v>
      </c>
      <c r="M71" s="14">
        <v>10</v>
      </c>
      <c r="N71" s="14">
        <v>20</v>
      </c>
      <c r="O71" s="14">
        <v>10</v>
      </c>
      <c r="P71" s="13">
        <f t="shared" si="1"/>
        <v>166</v>
      </c>
    </row>
    <row r="72" spans="1:16" ht="12.75">
      <c r="A72" s="48"/>
      <c r="B72" s="48"/>
      <c r="C72" s="48" t="s">
        <v>101</v>
      </c>
      <c r="D72" s="48">
        <v>7</v>
      </c>
      <c r="E72" s="48">
        <v>2</v>
      </c>
      <c r="F72" s="48">
        <v>9</v>
      </c>
      <c r="G72" s="48">
        <v>6</v>
      </c>
      <c r="H72" s="48">
        <v>2</v>
      </c>
      <c r="I72" s="48">
        <v>4</v>
      </c>
      <c r="J72" s="47">
        <v>8</v>
      </c>
      <c r="K72" s="13">
        <v>11</v>
      </c>
      <c r="L72" s="14">
        <v>12</v>
      </c>
      <c r="M72" s="14">
        <v>10</v>
      </c>
      <c r="N72" s="14">
        <v>8</v>
      </c>
      <c r="O72" s="14">
        <v>6</v>
      </c>
      <c r="P72" s="13">
        <f t="shared" si="1"/>
        <v>85</v>
      </c>
    </row>
    <row r="73" spans="1:16" ht="12.75">
      <c r="A73" s="48"/>
      <c r="B73" s="48"/>
      <c r="C73" s="48" t="s">
        <v>102</v>
      </c>
      <c r="D73" s="48">
        <v>18</v>
      </c>
      <c r="E73" s="48">
        <v>11</v>
      </c>
      <c r="F73" s="48">
        <v>8</v>
      </c>
      <c r="G73" s="48">
        <v>23</v>
      </c>
      <c r="H73" s="48">
        <v>22</v>
      </c>
      <c r="I73" s="48">
        <v>21</v>
      </c>
      <c r="J73" s="47">
        <v>26</v>
      </c>
      <c r="K73" s="13">
        <v>21</v>
      </c>
      <c r="L73" s="14">
        <v>18</v>
      </c>
      <c r="M73" s="14">
        <v>3</v>
      </c>
      <c r="N73" s="14">
        <v>13</v>
      </c>
      <c r="O73" s="14">
        <v>16</v>
      </c>
      <c r="P73" s="13">
        <f t="shared" si="1"/>
        <v>200</v>
      </c>
    </row>
    <row r="74" spans="1:16" ht="12.75">
      <c r="A74" s="48"/>
      <c r="B74" s="48"/>
      <c r="C74" s="48" t="s">
        <v>162</v>
      </c>
      <c r="D74" s="48">
        <v>0</v>
      </c>
      <c r="E74" s="48">
        <v>2</v>
      </c>
      <c r="F74" s="48">
        <v>2</v>
      </c>
      <c r="G74" s="48">
        <v>1</v>
      </c>
      <c r="H74" s="48">
        <v>0</v>
      </c>
      <c r="I74" s="48">
        <v>0</v>
      </c>
      <c r="J74" s="47">
        <v>0</v>
      </c>
      <c r="K74" s="13">
        <v>2</v>
      </c>
      <c r="L74" s="14">
        <v>1</v>
      </c>
      <c r="M74" s="14">
        <v>0</v>
      </c>
      <c r="N74" s="14">
        <v>1</v>
      </c>
      <c r="O74" s="14">
        <v>2</v>
      </c>
      <c r="P74" s="13">
        <f t="shared" si="1"/>
        <v>11</v>
      </c>
    </row>
    <row r="75" spans="1:16" ht="12.75">
      <c r="A75" s="48"/>
      <c r="B75" s="48"/>
      <c r="C75" s="48" t="s">
        <v>103</v>
      </c>
      <c r="D75" s="48">
        <v>7</v>
      </c>
      <c r="E75" s="48">
        <v>2</v>
      </c>
      <c r="F75" s="48">
        <v>8</v>
      </c>
      <c r="G75" s="48">
        <v>6</v>
      </c>
      <c r="H75" s="48">
        <v>4</v>
      </c>
      <c r="I75" s="48">
        <v>2</v>
      </c>
      <c r="J75" s="47">
        <v>1</v>
      </c>
      <c r="K75" s="13">
        <v>6</v>
      </c>
      <c r="L75" s="14">
        <v>16</v>
      </c>
      <c r="M75" s="14">
        <v>3</v>
      </c>
      <c r="N75" s="14">
        <v>5</v>
      </c>
      <c r="O75" s="14">
        <v>2</v>
      </c>
      <c r="P75" s="13">
        <f t="shared" si="1"/>
        <v>62</v>
      </c>
    </row>
    <row r="76" spans="1:16" ht="12.75">
      <c r="A76" s="48"/>
      <c r="B76" s="48"/>
      <c r="C76" s="48" t="s">
        <v>104</v>
      </c>
      <c r="D76" s="48">
        <v>3</v>
      </c>
      <c r="E76" s="48">
        <v>5</v>
      </c>
      <c r="F76" s="48">
        <v>1</v>
      </c>
      <c r="G76" s="48">
        <v>4</v>
      </c>
      <c r="H76" s="48">
        <v>4</v>
      </c>
      <c r="I76" s="48">
        <v>4</v>
      </c>
      <c r="J76" s="47">
        <v>5</v>
      </c>
      <c r="K76" s="13">
        <v>5</v>
      </c>
      <c r="L76" s="14">
        <v>2</v>
      </c>
      <c r="M76" s="14">
        <v>2</v>
      </c>
      <c r="N76" s="14">
        <v>4</v>
      </c>
      <c r="O76" s="14">
        <v>2</v>
      </c>
      <c r="P76" s="13">
        <f t="shared" si="1"/>
        <v>41</v>
      </c>
    </row>
    <row r="77" spans="1:16" ht="12.75">
      <c r="A77" s="48"/>
      <c r="B77" s="48"/>
      <c r="C77" s="48" t="s">
        <v>105</v>
      </c>
      <c r="D77" s="48">
        <v>9</v>
      </c>
      <c r="E77" s="48">
        <v>10</v>
      </c>
      <c r="F77" s="48">
        <v>7</v>
      </c>
      <c r="G77" s="48">
        <v>11</v>
      </c>
      <c r="H77" s="48">
        <v>13</v>
      </c>
      <c r="I77" s="48">
        <v>5</v>
      </c>
      <c r="J77" s="47">
        <v>10</v>
      </c>
      <c r="K77" s="13">
        <v>16</v>
      </c>
      <c r="L77" s="14">
        <v>9</v>
      </c>
      <c r="M77" s="14">
        <v>10</v>
      </c>
      <c r="N77" s="14">
        <v>7</v>
      </c>
      <c r="O77" s="14">
        <v>8</v>
      </c>
      <c r="P77" s="13">
        <f aca="true" t="shared" si="2" ref="P77:P82">SUM(D77:O77)</f>
        <v>115</v>
      </c>
    </row>
    <row r="78" spans="1:16" ht="12.75">
      <c r="A78" s="48"/>
      <c r="B78" s="48"/>
      <c r="C78" s="48" t="s">
        <v>106</v>
      </c>
      <c r="D78" s="48">
        <v>10</v>
      </c>
      <c r="E78" s="48">
        <v>11</v>
      </c>
      <c r="F78" s="48">
        <v>8</v>
      </c>
      <c r="G78" s="48">
        <v>13</v>
      </c>
      <c r="H78" s="48">
        <v>10</v>
      </c>
      <c r="I78" s="48">
        <v>11</v>
      </c>
      <c r="J78" s="47">
        <v>14</v>
      </c>
      <c r="K78" s="13">
        <v>5</v>
      </c>
      <c r="L78" s="14">
        <v>8</v>
      </c>
      <c r="M78" s="14">
        <v>8</v>
      </c>
      <c r="N78" s="14">
        <v>11</v>
      </c>
      <c r="O78" s="14">
        <v>3</v>
      </c>
      <c r="P78" s="13">
        <f t="shared" si="2"/>
        <v>112</v>
      </c>
    </row>
    <row r="79" spans="1:16" ht="12.75">
      <c r="A79" s="48"/>
      <c r="B79" s="48"/>
      <c r="C79" s="48" t="s">
        <v>219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7">
        <v>0</v>
      </c>
      <c r="K79" s="13">
        <v>0</v>
      </c>
      <c r="L79" s="14">
        <v>2</v>
      </c>
      <c r="M79" s="14">
        <v>0</v>
      </c>
      <c r="N79" s="14">
        <v>0</v>
      </c>
      <c r="O79" s="14">
        <v>0</v>
      </c>
      <c r="P79" s="13">
        <f t="shared" si="2"/>
        <v>2</v>
      </c>
    </row>
    <row r="80" spans="1:16" ht="12.75">
      <c r="A80" s="48"/>
      <c r="B80" s="48"/>
      <c r="C80" s="48" t="s">
        <v>107</v>
      </c>
      <c r="D80" s="48">
        <v>7</v>
      </c>
      <c r="E80" s="48">
        <v>8</v>
      </c>
      <c r="F80" s="48">
        <v>3</v>
      </c>
      <c r="G80" s="48">
        <v>6</v>
      </c>
      <c r="H80" s="48">
        <v>11</v>
      </c>
      <c r="I80" s="48">
        <v>7</v>
      </c>
      <c r="J80" s="47">
        <v>6</v>
      </c>
      <c r="K80" s="13">
        <v>9</v>
      </c>
      <c r="L80" s="14">
        <v>11</v>
      </c>
      <c r="M80" s="14">
        <v>10</v>
      </c>
      <c r="N80" s="14">
        <v>9</v>
      </c>
      <c r="O80" s="14">
        <v>5</v>
      </c>
      <c r="P80" s="13">
        <f t="shared" si="2"/>
        <v>92</v>
      </c>
    </row>
    <row r="81" spans="1:16" ht="12.75">
      <c r="A81" s="48"/>
      <c r="B81" s="48"/>
      <c r="C81" s="48" t="s">
        <v>163</v>
      </c>
      <c r="D81" s="48">
        <v>0</v>
      </c>
      <c r="E81" s="48">
        <v>2</v>
      </c>
      <c r="F81" s="48">
        <v>0</v>
      </c>
      <c r="G81" s="48">
        <v>0</v>
      </c>
      <c r="H81" s="48">
        <v>0</v>
      </c>
      <c r="I81" s="48">
        <v>1</v>
      </c>
      <c r="J81" s="47">
        <v>0</v>
      </c>
      <c r="K81" s="13">
        <v>0</v>
      </c>
      <c r="L81" s="14">
        <v>0</v>
      </c>
      <c r="M81" s="14">
        <v>1</v>
      </c>
      <c r="N81" s="14">
        <v>0</v>
      </c>
      <c r="O81" s="14">
        <v>0</v>
      </c>
      <c r="P81" s="13">
        <f t="shared" si="2"/>
        <v>4</v>
      </c>
    </row>
    <row r="82" spans="1:16" ht="12.75">
      <c r="A82" s="48"/>
      <c r="B82" s="48"/>
      <c r="C82" s="48" t="s">
        <v>108</v>
      </c>
      <c r="D82" s="48">
        <v>19</v>
      </c>
      <c r="E82" s="48">
        <v>16</v>
      </c>
      <c r="F82" s="48">
        <v>26</v>
      </c>
      <c r="G82" s="48">
        <v>15</v>
      </c>
      <c r="H82" s="48">
        <v>17</v>
      </c>
      <c r="I82" s="48">
        <v>18</v>
      </c>
      <c r="J82" s="47">
        <v>11</v>
      </c>
      <c r="K82" s="13">
        <v>15</v>
      </c>
      <c r="L82" s="14">
        <v>19</v>
      </c>
      <c r="M82" s="14">
        <v>16</v>
      </c>
      <c r="N82" s="14">
        <v>15</v>
      </c>
      <c r="O82" s="14">
        <v>14</v>
      </c>
      <c r="P82" s="13">
        <f t="shared" si="2"/>
        <v>201</v>
      </c>
    </row>
    <row r="83" spans="1:16" ht="12.75">
      <c r="A83" s="48"/>
      <c r="B83" s="48"/>
      <c r="C83" s="48" t="s">
        <v>109</v>
      </c>
      <c r="D83" s="48">
        <v>4</v>
      </c>
      <c r="E83" s="48">
        <v>3</v>
      </c>
      <c r="F83" s="48">
        <v>8</v>
      </c>
      <c r="G83" s="48">
        <v>4</v>
      </c>
      <c r="H83" s="48">
        <v>9</v>
      </c>
      <c r="I83" s="48">
        <v>4</v>
      </c>
      <c r="J83" s="47">
        <v>9</v>
      </c>
      <c r="K83" s="13">
        <v>9</v>
      </c>
      <c r="L83" s="14">
        <v>10</v>
      </c>
      <c r="M83" s="14">
        <v>5</v>
      </c>
      <c r="N83" s="14">
        <v>10</v>
      </c>
      <c r="O83" s="14">
        <v>6</v>
      </c>
      <c r="P83" s="13">
        <f aca="true" t="shared" si="3" ref="P83:P94">SUM(D83:O83)</f>
        <v>81</v>
      </c>
    </row>
    <row r="84" spans="1:16" ht="12.75">
      <c r="A84" s="48"/>
      <c r="B84" s="48"/>
      <c r="C84" s="48" t="s">
        <v>110</v>
      </c>
      <c r="D84" s="48">
        <v>1</v>
      </c>
      <c r="E84" s="48">
        <v>0</v>
      </c>
      <c r="F84" s="48">
        <v>4</v>
      </c>
      <c r="G84" s="48">
        <v>1</v>
      </c>
      <c r="H84" s="48">
        <v>4</v>
      </c>
      <c r="I84" s="48">
        <v>0</v>
      </c>
      <c r="J84" s="47">
        <v>11</v>
      </c>
      <c r="K84" s="13">
        <v>6</v>
      </c>
      <c r="L84" s="14">
        <v>4</v>
      </c>
      <c r="M84" s="14">
        <v>2</v>
      </c>
      <c r="N84" s="14">
        <v>2</v>
      </c>
      <c r="O84" s="14">
        <v>2</v>
      </c>
      <c r="P84" s="13">
        <f t="shared" si="3"/>
        <v>37</v>
      </c>
    </row>
    <row r="85" spans="1:16" ht="12.75">
      <c r="A85" s="48"/>
      <c r="B85" s="48"/>
      <c r="C85" s="48" t="s">
        <v>66</v>
      </c>
      <c r="D85" s="48">
        <v>64</v>
      </c>
      <c r="E85" s="48">
        <v>57</v>
      </c>
      <c r="F85" s="48">
        <v>67</v>
      </c>
      <c r="G85" s="48">
        <v>69</v>
      </c>
      <c r="H85" s="48">
        <v>65</v>
      </c>
      <c r="I85" s="48">
        <v>70</v>
      </c>
      <c r="J85" s="47">
        <v>85</v>
      </c>
      <c r="K85" s="13">
        <v>75</v>
      </c>
      <c r="L85" s="14">
        <v>76</v>
      </c>
      <c r="M85" s="14">
        <v>60</v>
      </c>
      <c r="N85" s="14">
        <v>65</v>
      </c>
      <c r="O85" s="14">
        <v>34</v>
      </c>
      <c r="P85" s="13">
        <f t="shared" si="3"/>
        <v>787</v>
      </c>
    </row>
    <row r="86" spans="1:16" ht="12.75">
      <c r="A86" s="48"/>
      <c r="B86" s="48"/>
      <c r="C86" s="48" t="s">
        <v>111</v>
      </c>
      <c r="D86" s="48">
        <v>13</v>
      </c>
      <c r="E86" s="48">
        <v>29</v>
      </c>
      <c r="F86" s="48">
        <v>25</v>
      </c>
      <c r="G86" s="48">
        <v>28</v>
      </c>
      <c r="H86" s="48">
        <v>15</v>
      </c>
      <c r="I86" s="48">
        <v>28</v>
      </c>
      <c r="J86" s="47">
        <v>18</v>
      </c>
      <c r="K86" s="13">
        <v>20</v>
      </c>
      <c r="L86" s="14">
        <v>31</v>
      </c>
      <c r="M86" s="14">
        <v>16</v>
      </c>
      <c r="N86" s="14">
        <v>26</v>
      </c>
      <c r="O86" s="14">
        <v>18</v>
      </c>
      <c r="P86" s="13">
        <f t="shared" si="3"/>
        <v>267</v>
      </c>
    </row>
    <row r="87" spans="1:16" ht="12.75">
      <c r="A87" s="48"/>
      <c r="B87" s="48"/>
      <c r="C87" s="48" t="s">
        <v>112</v>
      </c>
      <c r="D87" s="48">
        <v>4</v>
      </c>
      <c r="E87" s="48">
        <v>2</v>
      </c>
      <c r="F87" s="48">
        <v>11</v>
      </c>
      <c r="G87" s="48">
        <v>9</v>
      </c>
      <c r="H87" s="48">
        <v>6</v>
      </c>
      <c r="I87" s="48">
        <v>3</v>
      </c>
      <c r="J87" s="47">
        <v>8</v>
      </c>
      <c r="K87" s="13">
        <v>12</v>
      </c>
      <c r="L87" s="14">
        <v>7</v>
      </c>
      <c r="M87" s="14">
        <v>10</v>
      </c>
      <c r="N87" s="14">
        <v>12</v>
      </c>
      <c r="O87" s="14">
        <v>5</v>
      </c>
      <c r="P87" s="13">
        <f t="shared" si="3"/>
        <v>89</v>
      </c>
    </row>
    <row r="88" spans="1:16" ht="12.75">
      <c r="A88" s="48"/>
      <c r="B88" s="48"/>
      <c r="C88" s="48" t="s">
        <v>113</v>
      </c>
      <c r="D88" s="48">
        <v>29</v>
      </c>
      <c r="E88" s="48">
        <v>44</v>
      </c>
      <c r="F88" s="48">
        <v>27</v>
      </c>
      <c r="G88" s="48">
        <v>48</v>
      </c>
      <c r="H88" s="48">
        <v>35</v>
      </c>
      <c r="I88" s="48">
        <v>34</v>
      </c>
      <c r="J88" s="47">
        <v>32</v>
      </c>
      <c r="K88" s="13">
        <v>43</v>
      </c>
      <c r="L88" s="14">
        <v>41</v>
      </c>
      <c r="M88" s="14">
        <v>34</v>
      </c>
      <c r="N88" s="14">
        <v>35</v>
      </c>
      <c r="O88" s="14">
        <v>18</v>
      </c>
      <c r="P88" s="13">
        <f t="shared" si="3"/>
        <v>420</v>
      </c>
    </row>
    <row r="89" spans="1:16" ht="12.75">
      <c r="A89" s="48"/>
      <c r="B89" s="48"/>
      <c r="C89" s="48" t="s">
        <v>114</v>
      </c>
      <c r="D89" s="48">
        <v>11</v>
      </c>
      <c r="E89" s="48">
        <v>4</v>
      </c>
      <c r="F89" s="48">
        <v>10</v>
      </c>
      <c r="G89" s="48">
        <v>10</v>
      </c>
      <c r="H89" s="48">
        <v>14</v>
      </c>
      <c r="I89" s="48">
        <v>8</v>
      </c>
      <c r="J89" s="47">
        <v>14</v>
      </c>
      <c r="K89" s="13">
        <v>13</v>
      </c>
      <c r="L89" s="14">
        <v>22</v>
      </c>
      <c r="M89" s="14">
        <v>14</v>
      </c>
      <c r="N89" s="14">
        <v>9</v>
      </c>
      <c r="O89" s="14">
        <v>14</v>
      </c>
      <c r="P89" s="13">
        <f t="shared" si="3"/>
        <v>143</v>
      </c>
    </row>
    <row r="90" spans="1:16" ht="12.75">
      <c r="A90" s="48"/>
      <c r="B90" s="48"/>
      <c r="C90" s="48" t="s">
        <v>115</v>
      </c>
      <c r="D90" s="48">
        <v>12</v>
      </c>
      <c r="E90" s="48">
        <v>3</v>
      </c>
      <c r="F90" s="48">
        <v>2</v>
      </c>
      <c r="G90" s="48">
        <v>2</v>
      </c>
      <c r="H90" s="48">
        <v>16</v>
      </c>
      <c r="I90" s="48">
        <v>4</v>
      </c>
      <c r="J90" s="47">
        <v>5</v>
      </c>
      <c r="K90" s="13">
        <v>11</v>
      </c>
      <c r="L90" s="14">
        <v>6</v>
      </c>
      <c r="M90" s="14">
        <v>4</v>
      </c>
      <c r="N90" s="14">
        <v>8</v>
      </c>
      <c r="O90" s="14">
        <v>4</v>
      </c>
      <c r="P90" s="13">
        <f t="shared" si="3"/>
        <v>77</v>
      </c>
    </row>
    <row r="91" spans="1:16" ht="12.75">
      <c r="A91" s="48"/>
      <c r="B91" s="48"/>
      <c r="C91" s="48" t="s">
        <v>197</v>
      </c>
      <c r="D91" s="48">
        <v>0</v>
      </c>
      <c r="E91" s="48">
        <v>0</v>
      </c>
      <c r="F91" s="48">
        <v>0</v>
      </c>
      <c r="G91" s="48">
        <v>1</v>
      </c>
      <c r="H91" s="48">
        <v>0</v>
      </c>
      <c r="I91" s="48">
        <v>0</v>
      </c>
      <c r="J91" s="47">
        <v>0</v>
      </c>
      <c r="K91" s="13">
        <v>0</v>
      </c>
      <c r="L91" s="14">
        <v>0</v>
      </c>
      <c r="M91" s="14">
        <v>0</v>
      </c>
      <c r="N91" s="14">
        <v>0</v>
      </c>
      <c r="O91" s="14">
        <v>0</v>
      </c>
      <c r="P91" s="13">
        <f t="shared" si="3"/>
        <v>1</v>
      </c>
    </row>
    <row r="92" spans="1:16" ht="12.75">
      <c r="A92" s="48"/>
      <c r="B92" s="48"/>
      <c r="C92" s="48" t="s">
        <v>116</v>
      </c>
      <c r="D92" s="48">
        <v>18</v>
      </c>
      <c r="E92" s="48">
        <v>19</v>
      </c>
      <c r="F92" s="48">
        <v>28</v>
      </c>
      <c r="G92" s="48">
        <v>28</v>
      </c>
      <c r="H92" s="48">
        <v>39</v>
      </c>
      <c r="I92" s="48">
        <v>24</v>
      </c>
      <c r="J92" s="47">
        <v>17</v>
      </c>
      <c r="K92" s="13">
        <v>27</v>
      </c>
      <c r="L92" s="14">
        <v>28</v>
      </c>
      <c r="M92" s="14">
        <v>19</v>
      </c>
      <c r="N92" s="14">
        <v>20</v>
      </c>
      <c r="O92" s="14">
        <v>16</v>
      </c>
      <c r="P92" s="13">
        <f t="shared" si="3"/>
        <v>283</v>
      </c>
    </row>
    <row r="93" spans="1:16" ht="12.75">
      <c r="A93" s="48"/>
      <c r="B93" s="48"/>
      <c r="C93" s="48" t="s">
        <v>117</v>
      </c>
      <c r="D93" s="48">
        <v>8</v>
      </c>
      <c r="E93" s="48">
        <v>4</v>
      </c>
      <c r="F93" s="48">
        <v>5</v>
      </c>
      <c r="G93" s="48">
        <v>4</v>
      </c>
      <c r="H93" s="48">
        <v>4</v>
      </c>
      <c r="I93" s="48">
        <v>5</v>
      </c>
      <c r="J93" s="47">
        <v>6</v>
      </c>
      <c r="K93" s="13">
        <v>3</v>
      </c>
      <c r="L93" s="14">
        <v>1</v>
      </c>
      <c r="M93" s="14">
        <v>3</v>
      </c>
      <c r="N93" s="14">
        <v>3</v>
      </c>
      <c r="O93" s="14">
        <v>1</v>
      </c>
      <c r="P93" s="13">
        <f t="shared" si="3"/>
        <v>47</v>
      </c>
    </row>
    <row r="94" spans="1:16" ht="12.75">
      <c r="A94" s="48"/>
      <c r="B94" s="48"/>
      <c r="C94" s="48" t="s">
        <v>118</v>
      </c>
      <c r="D94" s="48">
        <v>29</v>
      </c>
      <c r="E94" s="48">
        <v>22</v>
      </c>
      <c r="F94" s="48">
        <v>30</v>
      </c>
      <c r="G94" s="48">
        <v>23</v>
      </c>
      <c r="H94" s="48">
        <v>28</v>
      </c>
      <c r="I94" s="48">
        <v>19</v>
      </c>
      <c r="J94" s="47">
        <v>19</v>
      </c>
      <c r="K94" s="13">
        <v>30</v>
      </c>
      <c r="L94" s="14">
        <v>32</v>
      </c>
      <c r="M94" s="14">
        <v>27</v>
      </c>
      <c r="N94" s="14">
        <v>33</v>
      </c>
      <c r="O94" s="14">
        <v>20</v>
      </c>
      <c r="P94" s="13">
        <f t="shared" si="3"/>
        <v>312</v>
      </c>
    </row>
    <row r="95" spans="1:16" ht="12.75">
      <c r="A95" s="48"/>
      <c r="B95" s="48"/>
      <c r="C95" s="48" t="s">
        <v>119</v>
      </c>
      <c r="D95" s="48">
        <v>13</v>
      </c>
      <c r="E95" s="48">
        <v>15</v>
      </c>
      <c r="F95" s="48">
        <v>13</v>
      </c>
      <c r="G95" s="48">
        <v>16</v>
      </c>
      <c r="H95" s="48">
        <v>34</v>
      </c>
      <c r="I95" s="48">
        <v>18</v>
      </c>
      <c r="J95" s="47">
        <v>22</v>
      </c>
      <c r="K95" s="13">
        <v>21</v>
      </c>
      <c r="L95" s="14">
        <v>17</v>
      </c>
      <c r="M95" s="14">
        <v>13</v>
      </c>
      <c r="N95" s="14">
        <v>20</v>
      </c>
      <c r="O95" s="14">
        <v>19</v>
      </c>
      <c r="P95" s="13">
        <f aca="true" t="shared" si="4" ref="P95:P100">SUM(D95:O95)</f>
        <v>221</v>
      </c>
    </row>
    <row r="96" spans="1:16" ht="12.75">
      <c r="A96" s="48"/>
      <c r="B96" s="48" t="s">
        <v>164</v>
      </c>
      <c r="C96" s="48" t="s">
        <v>164</v>
      </c>
      <c r="D96" s="48">
        <v>0</v>
      </c>
      <c r="E96" s="48">
        <v>1</v>
      </c>
      <c r="F96" s="48">
        <v>0</v>
      </c>
      <c r="G96" s="48">
        <v>0</v>
      </c>
      <c r="H96" s="48">
        <v>0</v>
      </c>
      <c r="I96" s="48">
        <v>0</v>
      </c>
      <c r="J96" s="47">
        <v>0</v>
      </c>
      <c r="K96" s="13">
        <v>0</v>
      </c>
      <c r="L96" s="14">
        <v>0</v>
      </c>
      <c r="M96" s="14">
        <v>0</v>
      </c>
      <c r="N96" s="14">
        <v>0</v>
      </c>
      <c r="O96" s="14">
        <v>0</v>
      </c>
      <c r="P96" s="13">
        <f t="shared" si="4"/>
        <v>1</v>
      </c>
    </row>
    <row r="97" spans="1:16" ht="12.75">
      <c r="A97" s="48"/>
      <c r="B97" s="48" t="s">
        <v>215</v>
      </c>
      <c r="C97" s="48" t="s">
        <v>232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7">
        <v>0</v>
      </c>
      <c r="K97" s="13">
        <v>0</v>
      </c>
      <c r="L97" s="14">
        <v>0</v>
      </c>
      <c r="M97" s="14">
        <v>0</v>
      </c>
      <c r="N97" s="14">
        <v>0</v>
      </c>
      <c r="O97" s="14">
        <v>1</v>
      </c>
      <c r="P97" s="13">
        <f t="shared" si="4"/>
        <v>1</v>
      </c>
    </row>
    <row r="98" spans="1:16" ht="12.75">
      <c r="A98" s="48"/>
      <c r="B98" s="48"/>
      <c r="C98" s="48" t="s">
        <v>191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7">
        <v>1</v>
      </c>
      <c r="K98" s="13">
        <v>0</v>
      </c>
      <c r="L98" s="14">
        <v>1</v>
      </c>
      <c r="M98" s="14">
        <v>0</v>
      </c>
      <c r="N98" s="14">
        <v>0</v>
      </c>
      <c r="O98" s="14">
        <v>0</v>
      </c>
      <c r="P98" s="13">
        <f t="shared" si="4"/>
        <v>2</v>
      </c>
    </row>
    <row r="99" spans="1:16" ht="12.75">
      <c r="A99" s="48"/>
      <c r="B99" s="48" t="s">
        <v>198</v>
      </c>
      <c r="C99" s="48" t="s">
        <v>198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7">
        <v>0</v>
      </c>
      <c r="K99" s="13">
        <v>0</v>
      </c>
      <c r="L99" s="14">
        <v>2</v>
      </c>
      <c r="M99" s="14">
        <v>0</v>
      </c>
      <c r="N99" s="14">
        <v>0</v>
      </c>
      <c r="O99" s="14">
        <v>0</v>
      </c>
      <c r="P99" s="13">
        <f t="shared" si="4"/>
        <v>2</v>
      </c>
    </row>
    <row r="100" spans="1:16" ht="12.75">
      <c r="A100" s="48"/>
      <c r="B100" s="48"/>
      <c r="C100" s="48" t="s">
        <v>199</v>
      </c>
      <c r="D100" s="48">
        <v>0</v>
      </c>
      <c r="E100" s="48">
        <v>0</v>
      </c>
      <c r="F100" s="48">
        <v>0</v>
      </c>
      <c r="G100" s="48">
        <v>1</v>
      </c>
      <c r="H100" s="48">
        <v>0</v>
      </c>
      <c r="I100" s="48">
        <v>0</v>
      </c>
      <c r="J100" s="47">
        <v>0</v>
      </c>
      <c r="K100" s="13">
        <v>0</v>
      </c>
      <c r="L100" s="14">
        <v>0</v>
      </c>
      <c r="M100" s="14">
        <v>0</v>
      </c>
      <c r="N100" s="14">
        <v>0</v>
      </c>
      <c r="O100" s="14">
        <v>0</v>
      </c>
      <c r="P100" s="13">
        <f t="shared" si="4"/>
        <v>1</v>
      </c>
    </row>
    <row r="101" spans="1:16" ht="12.75">
      <c r="A101" s="48"/>
      <c r="B101" s="48" t="s">
        <v>205</v>
      </c>
      <c r="C101" s="48" t="s">
        <v>206</v>
      </c>
      <c r="D101" s="48">
        <v>0</v>
      </c>
      <c r="E101" s="48">
        <v>0</v>
      </c>
      <c r="F101" s="48">
        <v>0</v>
      </c>
      <c r="G101" s="48">
        <v>0</v>
      </c>
      <c r="H101" s="48">
        <v>1</v>
      </c>
      <c r="I101" s="48">
        <v>0</v>
      </c>
      <c r="J101" s="47">
        <v>0</v>
      </c>
      <c r="K101" s="13">
        <v>0</v>
      </c>
      <c r="L101" s="14">
        <v>0</v>
      </c>
      <c r="M101" s="14">
        <v>0</v>
      </c>
      <c r="N101" s="14">
        <v>0</v>
      </c>
      <c r="O101" s="14">
        <v>0</v>
      </c>
      <c r="P101" s="13">
        <f>SUM(D101:O101)</f>
        <v>1</v>
      </c>
    </row>
    <row r="102" spans="1:16" ht="12.75">
      <c r="A102" s="48"/>
      <c r="B102" s="48" t="s">
        <v>165</v>
      </c>
      <c r="C102" s="48" t="s">
        <v>166</v>
      </c>
      <c r="D102" s="48">
        <v>0</v>
      </c>
      <c r="E102" s="48">
        <v>3</v>
      </c>
      <c r="F102" s="48">
        <v>5</v>
      </c>
      <c r="G102" s="48">
        <v>4</v>
      </c>
      <c r="H102" s="48">
        <v>1</v>
      </c>
      <c r="I102" s="48">
        <v>1</v>
      </c>
      <c r="J102" s="47">
        <v>0</v>
      </c>
      <c r="K102" s="13">
        <v>0</v>
      </c>
      <c r="L102" s="14">
        <v>6</v>
      </c>
      <c r="M102" s="14">
        <v>3</v>
      </c>
      <c r="N102" s="14">
        <v>2</v>
      </c>
      <c r="O102" s="14">
        <v>2</v>
      </c>
      <c r="P102" s="13">
        <f>SUM(D102:O102)</f>
        <v>27</v>
      </c>
    </row>
    <row r="103" spans="1:16" ht="12.75">
      <c r="A103" s="48"/>
      <c r="B103" s="48" t="s">
        <v>223</v>
      </c>
      <c r="C103" s="48" t="s">
        <v>223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7">
        <v>0</v>
      </c>
      <c r="K103" s="13">
        <v>0</v>
      </c>
      <c r="L103" s="14">
        <v>0</v>
      </c>
      <c r="M103" s="14">
        <v>1</v>
      </c>
      <c r="N103" s="14">
        <v>0</v>
      </c>
      <c r="O103" s="14">
        <v>0</v>
      </c>
      <c r="P103" s="13">
        <f>SUM(D103:O103)</f>
        <v>1</v>
      </c>
    </row>
    <row r="104" spans="1:16" ht="12.75">
      <c r="A104" s="48"/>
      <c r="B104" s="48" t="s">
        <v>224</v>
      </c>
      <c r="C104" s="48" t="s">
        <v>225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7">
        <v>0</v>
      </c>
      <c r="K104" s="13">
        <v>0</v>
      </c>
      <c r="L104" s="14">
        <v>0</v>
      </c>
      <c r="M104" s="14">
        <v>1</v>
      </c>
      <c r="N104" s="14">
        <v>0</v>
      </c>
      <c r="O104" s="14">
        <v>0</v>
      </c>
      <c r="P104" s="13">
        <f>SUM(D104:O104)</f>
        <v>1</v>
      </c>
    </row>
    <row r="105" spans="1:16" ht="12.75">
      <c r="A105" s="48" t="s">
        <v>120</v>
      </c>
      <c r="B105" s="48" t="s">
        <v>121</v>
      </c>
      <c r="C105" s="48" t="s">
        <v>122</v>
      </c>
      <c r="D105" s="48">
        <v>1</v>
      </c>
      <c r="E105" s="48">
        <v>2</v>
      </c>
      <c r="F105" s="48">
        <v>1</v>
      </c>
      <c r="G105" s="48">
        <v>0</v>
      </c>
      <c r="H105" s="48">
        <v>0</v>
      </c>
      <c r="I105" s="48">
        <v>0</v>
      </c>
      <c r="J105" s="47">
        <v>0</v>
      </c>
      <c r="K105" s="13">
        <v>1</v>
      </c>
      <c r="L105" s="14">
        <v>2</v>
      </c>
      <c r="M105" s="14">
        <v>0</v>
      </c>
      <c r="N105" s="14">
        <v>1</v>
      </c>
      <c r="O105" s="14">
        <v>3</v>
      </c>
      <c r="P105" s="13">
        <f>SUM(D105:O105)</f>
        <v>11</v>
      </c>
    </row>
    <row r="106" spans="1:16" ht="12.75">
      <c r="A106" s="48" t="s">
        <v>167</v>
      </c>
      <c r="B106" s="48" t="s">
        <v>168</v>
      </c>
      <c r="C106" s="48" t="s">
        <v>167</v>
      </c>
      <c r="D106" s="48">
        <v>0</v>
      </c>
      <c r="E106" s="48">
        <v>1</v>
      </c>
      <c r="F106" s="48">
        <v>0</v>
      </c>
      <c r="G106" s="48">
        <v>1</v>
      </c>
      <c r="H106" s="48">
        <v>1</v>
      </c>
      <c r="I106" s="48">
        <v>1</v>
      </c>
      <c r="J106" s="47">
        <v>0</v>
      </c>
      <c r="K106" s="13">
        <v>2</v>
      </c>
      <c r="L106" s="14">
        <v>0</v>
      </c>
      <c r="M106" s="14">
        <v>0</v>
      </c>
      <c r="N106" s="14">
        <v>1</v>
      </c>
      <c r="O106" s="14">
        <v>0</v>
      </c>
      <c r="P106" s="13">
        <f aca="true" t="shared" si="5" ref="P106:P120">SUM(D106:O106)</f>
        <v>7</v>
      </c>
    </row>
    <row r="107" spans="1:16" ht="12.75">
      <c r="A107" s="48" t="s">
        <v>177</v>
      </c>
      <c r="B107" s="48" t="s">
        <v>177</v>
      </c>
      <c r="C107" s="48" t="s">
        <v>178</v>
      </c>
      <c r="D107" s="48">
        <v>0</v>
      </c>
      <c r="E107" s="48">
        <v>0</v>
      </c>
      <c r="F107" s="48">
        <v>1</v>
      </c>
      <c r="G107" s="48">
        <v>0</v>
      </c>
      <c r="H107" s="48">
        <v>2</v>
      </c>
      <c r="I107" s="48">
        <v>0</v>
      </c>
      <c r="J107" s="47">
        <v>0</v>
      </c>
      <c r="K107" s="13">
        <v>0</v>
      </c>
      <c r="L107" s="14">
        <v>0</v>
      </c>
      <c r="M107" s="14">
        <v>1</v>
      </c>
      <c r="N107" s="14">
        <v>0</v>
      </c>
      <c r="O107" s="14">
        <v>0</v>
      </c>
      <c r="P107" s="13">
        <f t="shared" si="5"/>
        <v>4</v>
      </c>
    </row>
    <row r="108" spans="1:16" ht="12.75">
      <c r="A108" s="48"/>
      <c r="B108" s="48"/>
      <c r="C108" s="48" t="s">
        <v>220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7">
        <v>0</v>
      </c>
      <c r="K108" s="13">
        <v>0</v>
      </c>
      <c r="L108" s="14">
        <v>1</v>
      </c>
      <c r="M108" s="14">
        <v>0</v>
      </c>
      <c r="N108" s="14">
        <v>0</v>
      </c>
      <c r="O108" s="14">
        <v>0</v>
      </c>
      <c r="P108" s="13">
        <f t="shared" si="5"/>
        <v>1</v>
      </c>
    </row>
    <row r="109" spans="1:16" ht="12.75">
      <c r="A109" s="48"/>
      <c r="B109" s="48"/>
      <c r="C109" s="48" t="s">
        <v>217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7">
        <v>0</v>
      </c>
      <c r="K109" s="13">
        <v>2</v>
      </c>
      <c r="L109" s="14">
        <v>0</v>
      </c>
      <c r="M109" s="14">
        <v>1</v>
      </c>
      <c r="N109" s="14">
        <v>0</v>
      </c>
      <c r="O109" s="14">
        <v>0</v>
      </c>
      <c r="P109" s="13">
        <f t="shared" si="5"/>
        <v>3</v>
      </c>
    </row>
    <row r="110" spans="1:16" ht="12.75">
      <c r="A110" s="48"/>
      <c r="B110" s="48" t="s">
        <v>179</v>
      </c>
      <c r="C110" s="48" t="s">
        <v>179</v>
      </c>
      <c r="D110" s="48">
        <v>0</v>
      </c>
      <c r="E110" s="48">
        <v>0</v>
      </c>
      <c r="F110" s="48">
        <v>1</v>
      </c>
      <c r="G110" s="48">
        <v>1</v>
      </c>
      <c r="H110" s="48">
        <v>0</v>
      </c>
      <c r="I110" s="48">
        <v>0</v>
      </c>
      <c r="J110" s="47">
        <v>1</v>
      </c>
      <c r="K110" s="13">
        <v>0</v>
      </c>
      <c r="L110" s="14">
        <v>0</v>
      </c>
      <c r="M110" s="14">
        <v>0</v>
      </c>
      <c r="N110" s="14">
        <v>0</v>
      </c>
      <c r="O110" s="14">
        <v>0</v>
      </c>
      <c r="P110" s="13">
        <f t="shared" si="5"/>
        <v>3</v>
      </c>
    </row>
    <row r="111" spans="1:16" ht="12.75">
      <c r="A111" s="48" t="s">
        <v>123</v>
      </c>
      <c r="B111" s="48" t="s">
        <v>123</v>
      </c>
      <c r="C111" s="48" t="s">
        <v>123</v>
      </c>
      <c r="D111" s="48">
        <v>13</v>
      </c>
      <c r="E111" s="48">
        <v>12</v>
      </c>
      <c r="F111" s="48">
        <v>22</v>
      </c>
      <c r="G111" s="48">
        <v>17</v>
      </c>
      <c r="H111" s="48">
        <v>4</v>
      </c>
      <c r="I111" s="48">
        <v>14</v>
      </c>
      <c r="J111" s="47">
        <v>8</v>
      </c>
      <c r="K111" s="13">
        <v>15</v>
      </c>
      <c r="L111" s="14">
        <v>16</v>
      </c>
      <c r="M111" s="14">
        <v>17</v>
      </c>
      <c r="N111" s="14">
        <v>14</v>
      </c>
      <c r="O111" s="14">
        <v>9</v>
      </c>
      <c r="P111" s="13">
        <f t="shared" si="5"/>
        <v>161</v>
      </c>
    </row>
    <row r="112" spans="1:16" ht="12.75">
      <c r="A112" s="48"/>
      <c r="B112" s="48"/>
      <c r="C112" s="48" t="s">
        <v>124</v>
      </c>
      <c r="D112" s="48">
        <v>3</v>
      </c>
      <c r="E112" s="48">
        <v>0</v>
      </c>
      <c r="F112" s="48">
        <v>0</v>
      </c>
      <c r="G112" s="48">
        <v>0</v>
      </c>
      <c r="H112" s="48">
        <v>0</v>
      </c>
      <c r="I112" s="48">
        <v>1</v>
      </c>
      <c r="J112" s="47">
        <v>0</v>
      </c>
      <c r="K112" s="13">
        <v>1</v>
      </c>
      <c r="L112" s="14">
        <v>0</v>
      </c>
      <c r="M112" s="14">
        <v>0</v>
      </c>
      <c r="N112" s="14">
        <v>0</v>
      </c>
      <c r="O112" s="14">
        <v>0</v>
      </c>
      <c r="P112" s="13">
        <f t="shared" si="5"/>
        <v>5</v>
      </c>
    </row>
    <row r="113" spans="1:16" ht="12.75">
      <c r="A113" s="48"/>
      <c r="B113" s="48"/>
      <c r="C113" s="48" t="s">
        <v>226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7">
        <v>0</v>
      </c>
      <c r="K113" s="13">
        <v>0</v>
      </c>
      <c r="L113" s="14">
        <v>0</v>
      </c>
      <c r="M113" s="14">
        <v>1</v>
      </c>
      <c r="N113" s="14">
        <v>0</v>
      </c>
      <c r="O113" s="14">
        <v>0</v>
      </c>
      <c r="P113" s="13">
        <f aca="true" t="shared" si="6" ref="P113:P118">SUM(D113:O113)</f>
        <v>1</v>
      </c>
    </row>
    <row r="114" spans="1:16" ht="12.75">
      <c r="A114" s="48"/>
      <c r="B114" s="48" t="s">
        <v>207</v>
      </c>
      <c r="C114" s="48" t="s">
        <v>208</v>
      </c>
      <c r="D114" s="48">
        <v>0</v>
      </c>
      <c r="E114" s="48">
        <v>0</v>
      </c>
      <c r="F114" s="48">
        <v>0</v>
      </c>
      <c r="G114" s="48">
        <v>0</v>
      </c>
      <c r="H114" s="48">
        <v>1</v>
      </c>
      <c r="I114" s="48">
        <v>0</v>
      </c>
      <c r="J114" s="47">
        <v>0</v>
      </c>
      <c r="K114" s="13">
        <v>1</v>
      </c>
      <c r="L114" s="14">
        <v>0</v>
      </c>
      <c r="M114" s="14">
        <v>0</v>
      </c>
      <c r="N114" s="14">
        <v>0</v>
      </c>
      <c r="O114" s="14">
        <v>0</v>
      </c>
      <c r="P114" s="13">
        <f t="shared" si="6"/>
        <v>2</v>
      </c>
    </row>
    <row r="115" spans="1:16" ht="12.75">
      <c r="A115" s="48"/>
      <c r="B115" s="48" t="s">
        <v>216</v>
      </c>
      <c r="C115" s="48" t="s">
        <v>216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7">
        <v>2</v>
      </c>
      <c r="K115" s="13">
        <v>1</v>
      </c>
      <c r="L115" s="14">
        <v>0</v>
      </c>
      <c r="M115" s="14">
        <v>0</v>
      </c>
      <c r="N115" s="14">
        <v>0</v>
      </c>
      <c r="O115" s="14">
        <v>0</v>
      </c>
      <c r="P115" s="13">
        <f t="shared" si="6"/>
        <v>3</v>
      </c>
    </row>
    <row r="116" spans="1:16" ht="12.75">
      <c r="A116" s="48"/>
      <c r="B116" s="48" t="s">
        <v>169</v>
      </c>
      <c r="C116" s="48" t="s">
        <v>170</v>
      </c>
      <c r="D116" s="48">
        <v>0</v>
      </c>
      <c r="E116" s="48">
        <v>1</v>
      </c>
      <c r="F116" s="48">
        <v>0</v>
      </c>
      <c r="G116" s="48">
        <v>1</v>
      </c>
      <c r="H116" s="48">
        <v>2</v>
      </c>
      <c r="I116" s="48">
        <v>1</v>
      </c>
      <c r="J116" s="47">
        <v>0</v>
      </c>
      <c r="K116" s="13">
        <v>0</v>
      </c>
      <c r="L116" s="14">
        <v>0</v>
      </c>
      <c r="M116" s="14">
        <v>0</v>
      </c>
      <c r="N116" s="14">
        <v>0</v>
      </c>
      <c r="O116" s="14">
        <v>0</v>
      </c>
      <c r="P116" s="13">
        <f t="shared" si="6"/>
        <v>5</v>
      </c>
    </row>
    <row r="117" spans="1:16" ht="12.75">
      <c r="A117" s="48"/>
      <c r="B117" s="48" t="s">
        <v>209</v>
      </c>
      <c r="C117" s="48" t="s">
        <v>210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7">
        <v>0</v>
      </c>
      <c r="K117" s="13">
        <v>0</v>
      </c>
      <c r="L117" s="14">
        <v>0</v>
      </c>
      <c r="M117" s="14">
        <v>0</v>
      </c>
      <c r="N117" s="14">
        <v>0</v>
      </c>
      <c r="O117" s="14">
        <v>0</v>
      </c>
      <c r="P117" s="13">
        <f t="shared" si="6"/>
        <v>1</v>
      </c>
    </row>
    <row r="118" spans="1:16" ht="12.75">
      <c r="A118" s="48" t="s">
        <v>125</v>
      </c>
      <c r="B118" s="48" t="s">
        <v>125</v>
      </c>
      <c r="C118" s="48" t="s">
        <v>125</v>
      </c>
      <c r="D118" s="48">
        <v>1</v>
      </c>
      <c r="E118" s="48">
        <v>1</v>
      </c>
      <c r="F118" s="48">
        <v>4</v>
      </c>
      <c r="G118" s="48">
        <v>1</v>
      </c>
      <c r="H118" s="48">
        <v>1</v>
      </c>
      <c r="I118" s="48">
        <v>3</v>
      </c>
      <c r="J118" s="47">
        <v>1</v>
      </c>
      <c r="K118" s="13">
        <v>4</v>
      </c>
      <c r="L118" s="14">
        <v>2</v>
      </c>
      <c r="M118" s="14">
        <v>0</v>
      </c>
      <c r="N118" s="14">
        <v>0</v>
      </c>
      <c r="O118" s="14">
        <v>1</v>
      </c>
      <c r="P118" s="13">
        <f t="shared" si="6"/>
        <v>19</v>
      </c>
    </row>
    <row r="119" spans="1:16" ht="12.75">
      <c r="A119" s="48"/>
      <c r="B119" s="48" t="s">
        <v>126</v>
      </c>
      <c r="C119" s="48" t="s">
        <v>127</v>
      </c>
      <c r="D119" s="48">
        <v>2</v>
      </c>
      <c r="E119" s="48">
        <v>2</v>
      </c>
      <c r="F119" s="48">
        <v>1</v>
      </c>
      <c r="G119" s="48">
        <v>2</v>
      </c>
      <c r="H119" s="48">
        <v>1</v>
      </c>
      <c r="I119" s="48">
        <v>1</v>
      </c>
      <c r="J119" s="47">
        <v>0</v>
      </c>
      <c r="K119" s="13">
        <v>1</v>
      </c>
      <c r="L119" s="14">
        <v>0</v>
      </c>
      <c r="M119" s="14">
        <v>0</v>
      </c>
      <c r="N119" s="14">
        <v>0</v>
      </c>
      <c r="O119" s="14">
        <v>0</v>
      </c>
      <c r="P119" s="13">
        <f t="shared" si="5"/>
        <v>10</v>
      </c>
    </row>
    <row r="120" spans="1:16" ht="12.75">
      <c r="A120" s="48" t="s">
        <v>171</v>
      </c>
      <c r="B120" s="48" t="s">
        <v>227</v>
      </c>
      <c r="C120" s="48" t="s">
        <v>227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7">
        <v>0</v>
      </c>
      <c r="K120" s="13">
        <v>0</v>
      </c>
      <c r="L120" s="14">
        <v>0</v>
      </c>
      <c r="M120" s="14">
        <v>0</v>
      </c>
      <c r="N120" s="14">
        <v>2</v>
      </c>
      <c r="O120" s="14">
        <v>0</v>
      </c>
      <c r="P120" s="13">
        <f t="shared" si="5"/>
        <v>2</v>
      </c>
    </row>
    <row r="121" spans="1:16" ht="12.75">
      <c r="A121" s="48"/>
      <c r="B121" s="48" t="s">
        <v>171</v>
      </c>
      <c r="C121" s="48" t="s">
        <v>172</v>
      </c>
      <c r="D121" s="48">
        <v>0</v>
      </c>
      <c r="E121" s="48">
        <v>1</v>
      </c>
      <c r="F121" s="48">
        <v>2</v>
      </c>
      <c r="G121" s="48">
        <v>3</v>
      </c>
      <c r="H121" s="48">
        <v>3</v>
      </c>
      <c r="I121" s="48">
        <v>2</v>
      </c>
      <c r="J121" s="47">
        <v>0</v>
      </c>
      <c r="K121" s="13">
        <v>0</v>
      </c>
      <c r="L121" s="14">
        <v>0</v>
      </c>
      <c r="M121" s="14">
        <v>0</v>
      </c>
      <c r="N121" s="14">
        <v>0</v>
      </c>
      <c r="O121" s="14">
        <v>3</v>
      </c>
      <c r="P121" s="13">
        <f>SUM(D121:O121)</f>
        <v>14</v>
      </c>
    </row>
    <row r="122" spans="1:16" ht="12.75">
      <c r="A122" s="48" t="s">
        <v>128</v>
      </c>
      <c r="B122" s="48" t="s">
        <v>128</v>
      </c>
      <c r="C122" s="48" t="s">
        <v>128</v>
      </c>
      <c r="D122" s="48">
        <v>1</v>
      </c>
      <c r="E122" s="48">
        <v>0</v>
      </c>
      <c r="F122" s="48">
        <v>2</v>
      </c>
      <c r="G122" s="48">
        <v>1</v>
      </c>
      <c r="H122" s="48">
        <v>2</v>
      </c>
      <c r="I122" s="48">
        <v>0</v>
      </c>
      <c r="J122" s="47">
        <v>1</v>
      </c>
      <c r="K122" s="13">
        <v>1</v>
      </c>
      <c r="L122" s="14">
        <v>0</v>
      </c>
      <c r="M122" s="14">
        <v>3</v>
      </c>
      <c r="N122" s="14">
        <v>0</v>
      </c>
      <c r="O122" s="14">
        <v>0</v>
      </c>
      <c r="P122" s="13">
        <f>SUM(D122:O122)</f>
        <v>11</v>
      </c>
    </row>
    <row r="123" spans="1:16" ht="12.75">
      <c r="A123" s="48"/>
      <c r="B123" s="48"/>
      <c r="C123" s="48" t="s">
        <v>211</v>
      </c>
      <c r="D123" s="48">
        <v>0</v>
      </c>
      <c r="E123" s="48">
        <v>0</v>
      </c>
      <c r="F123" s="48">
        <v>0</v>
      </c>
      <c r="G123" s="48">
        <v>0</v>
      </c>
      <c r="H123" s="48">
        <v>2</v>
      </c>
      <c r="I123" s="48">
        <v>0</v>
      </c>
      <c r="J123" s="47">
        <v>0</v>
      </c>
      <c r="K123" s="13">
        <v>0</v>
      </c>
      <c r="L123" s="14">
        <v>0</v>
      </c>
      <c r="M123" s="14">
        <v>0</v>
      </c>
      <c r="N123" s="14">
        <v>0</v>
      </c>
      <c r="O123" s="14">
        <v>0</v>
      </c>
      <c r="P123" s="13">
        <f>SUM(D123:O123)</f>
        <v>2</v>
      </c>
    </row>
    <row r="124" spans="1:16" ht="12.75">
      <c r="A124" s="48" t="s">
        <v>233</v>
      </c>
      <c r="B124" s="48" t="s">
        <v>233</v>
      </c>
      <c r="C124" s="48" t="s">
        <v>233</v>
      </c>
      <c r="D124" s="48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7">
        <v>0</v>
      </c>
      <c r="K124" s="13">
        <v>0</v>
      </c>
      <c r="L124" s="14">
        <v>0</v>
      </c>
      <c r="M124" s="14">
        <v>0</v>
      </c>
      <c r="N124" s="14">
        <v>0</v>
      </c>
      <c r="O124" s="14">
        <v>1</v>
      </c>
      <c r="P124" s="13">
        <f>SUM(D124:O124)</f>
        <v>1</v>
      </c>
    </row>
    <row r="125" spans="1:16" ht="12.75">
      <c r="A125" s="48" t="s">
        <v>129</v>
      </c>
      <c r="B125" s="48" t="s">
        <v>130</v>
      </c>
      <c r="C125" s="48" t="s">
        <v>131</v>
      </c>
      <c r="D125" s="48">
        <v>2</v>
      </c>
      <c r="E125" s="48">
        <v>0</v>
      </c>
      <c r="F125" s="48">
        <v>1</v>
      </c>
      <c r="G125" s="48">
        <v>1</v>
      </c>
      <c r="H125" s="48">
        <v>0</v>
      </c>
      <c r="I125" s="48">
        <v>2</v>
      </c>
      <c r="J125" s="47">
        <v>0</v>
      </c>
      <c r="K125" s="13">
        <v>2</v>
      </c>
      <c r="L125" s="14">
        <v>0</v>
      </c>
      <c r="M125" s="14">
        <v>0</v>
      </c>
      <c r="N125" s="14">
        <v>0</v>
      </c>
      <c r="O125" s="14">
        <v>0</v>
      </c>
      <c r="P125" s="13">
        <f>SUM(D125:O125)</f>
        <v>8</v>
      </c>
    </row>
    <row r="126" spans="1:16" ht="12.75">
      <c r="A126" s="48"/>
      <c r="B126" s="48"/>
      <c r="C126" s="48" t="s">
        <v>200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0</v>
      </c>
      <c r="J126" s="47">
        <v>0</v>
      </c>
      <c r="K126" s="13">
        <v>1</v>
      </c>
      <c r="L126" s="14">
        <v>0</v>
      </c>
      <c r="M126" s="14">
        <v>0</v>
      </c>
      <c r="N126" s="14">
        <v>0</v>
      </c>
      <c r="O126" s="14">
        <v>0</v>
      </c>
      <c r="P126" s="13">
        <f>SUM(D126:O126)</f>
        <v>2</v>
      </c>
    </row>
    <row r="127" spans="1:19" ht="12.75">
      <c r="A127" s="74" t="s">
        <v>2</v>
      </c>
      <c r="B127" s="75"/>
      <c r="C127" s="76"/>
      <c r="D127" s="21">
        <f aca="true" t="shared" si="7" ref="D127:S127">SUM(D10:D126)</f>
        <v>592</v>
      </c>
      <c r="E127" s="21">
        <f t="shared" si="7"/>
        <v>620</v>
      </c>
      <c r="F127" s="21">
        <f t="shared" si="7"/>
        <v>658</v>
      </c>
      <c r="G127" s="21">
        <f t="shared" si="7"/>
        <v>665</v>
      </c>
      <c r="H127" s="21">
        <f t="shared" si="7"/>
        <v>701</v>
      </c>
      <c r="I127" s="21">
        <f t="shared" si="7"/>
        <v>616</v>
      </c>
      <c r="J127" s="21">
        <f t="shared" si="7"/>
        <v>631</v>
      </c>
      <c r="K127" s="21">
        <f t="shared" si="7"/>
        <v>717</v>
      </c>
      <c r="L127" s="21">
        <f t="shared" si="7"/>
        <v>691</v>
      </c>
      <c r="M127" s="21">
        <f t="shared" si="7"/>
        <v>550</v>
      </c>
      <c r="N127" s="21">
        <f t="shared" si="7"/>
        <v>602</v>
      </c>
      <c r="O127" s="21">
        <f t="shared" si="7"/>
        <v>406</v>
      </c>
      <c r="P127" s="21">
        <f t="shared" si="7"/>
        <v>7449</v>
      </c>
      <c r="Q127" s="21">
        <f t="shared" si="7"/>
        <v>0</v>
      </c>
      <c r="R127" s="21">
        <f t="shared" si="7"/>
        <v>0</v>
      </c>
      <c r="S127" s="21">
        <f t="shared" si="7"/>
        <v>0</v>
      </c>
    </row>
  </sheetData>
  <mergeCells count="1">
    <mergeCell ref="A127:C127"/>
  </mergeCells>
  <printOptions/>
  <pageMargins left="0.5905511811023623" right="0.75" top="0.5905511811023623" bottom="0.5905511811023623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64"/>
  <sheetViews>
    <sheetView showGridLines="0" workbookViewId="0" topLeftCell="A1">
      <selection activeCell="A5" sqref="A5"/>
    </sheetView>
  </sheetViews>
  <sheetFormatPr defaultColWidth="11.421875" defaultRowHeight="12.75"/>
  <cols>
    <col min="1" max="1" width="12.7109375" style="51" customWidth="1"/>
    <col min="2" max="4" width="9.7109375" style="51" customWidth="1"/>
    <col min="5" max="8" width="10.7109375" style="51" customWidth="1"/>
    <col min="9" max="9" width="5.8515625" style="60" customWidth="1"/>
    <col min="10" max="11" width="4.7109375" style="60" customWidth="1"/>
    <col min="12" max="12" width="4.7109375" style="51" customWidth="1"/>
    <col min="13" max="13" width="3.7109375" style="51" customWidth="1"/>
    <col min="14" max="14" width="4.421875" style="51" customWidth="1"/>
    <col min="15" max="15" width="3.57421875" style="51" customWidth="1"/>
    <col min="16" max="16" width="3.140625" style="51" customWidth="1"/>
    <col min="17" max="16384" width="11.421875" style="51" customWidth="1"/>
  </cols>
  <sheetData>
    <row r="6" spans="1:8" ht="15">
      <c r="A6" s="49" t="s">
        <v>133</v>
      </c>
      <c r="B6" s="50"/>
      <c r="C6" s="50"/>
      <c r="D6" s="50"/>
      <c r="E6" s="50"/>
      <c r="F6" s="50"/>
      <c r="G6" s="50"/>
      <c r="H6" s="50"/>
    </row>
    <row r="7" spans="1:8" ht="15">
      <c r="A7" s="49" t="s">
        <v>134</v>
      </c>
      <c r="B7" s="50"/>
      <c r="C7" s="50"/>
      <c r="D7" s="50"/>
      <c r="E7" s="50"/>
      <c r="F7" s="50"/>
      <c r="G7" s="50"/>
      <c r="H7" s="50"/>
    </row>
    <row r="8" spans="1:8" ht="15.75">
      <c r="A8" s="52" t="s">
        <v>230</v>
      </c>
      <c r="B8" s="50"/>
      <c r="C8" s="50"/>
      <c r="D8" s="50"/>
      <c r="E8" s="50"/>
      <c r="F8" s="50"/>
      <c r="G8" s="50"/>
      <c r="H8" s="50"/>
    </row>
    <row r="10" spans="1:8" ht="30" customHeight="1">
      <c r="A10" s="77" t="s">
        <v>135</v>
      </c>
      <c r="B10" s="41" t="s">
        <v>136</v>
      </c>
      <c r="C10" s="41"/>
      <c r="D10" s="41"/>
      <c r="E10" s="77" t="s">
        <v>137</v>
      </c>
      <c r="F10" s="77"/>
      <c r="G10" s="77" t="s">
        <v>138</v>
      </c>
      <c r="H10" s="77"/>
    </row>
    <row r="11" spans="1:8" ht="30" customHeight="1">
      <c r="A11" s="78"/>
      <c r="B11" s="41">
        <v>2003</v>
      </c>
      <c r="C11" s="41">
        <v>2004</v>
      </c>
      <c r="D11" s="41">
        <v>2005</v>
      </c>
      <c r="E11" s="22" t="s">
        <v>151</v>
      </c>
      <c r="F11" s="22" t="s">
        <v>152</v>
      </c>
      <c r="G11" s="22" t="s">
        <v>151</v>
      </c>
      <c r="H11" s="22" t="s">
        <v>152</v>
      </c>
    </row>
    <row r="12" spans="1:8" ht="6" customHeight="1">
      <c r="A12" s="32"/>
      <c r="B12" s="32"/>
      <c r="C12" s="32"/>
      <c r="D12" s="32"/>
      <c r="E12" s="32"/>
      <c r="F12" s="32"/>
      <c r="G12" s="32"/>
      <c r="H12" s="32"/>
    </row>
    <row r="13" spans="1:8" ht="19.5" customHeight="1">
      <c r="A13" s="42" t="s">
        <v>139</v>
      </c>
      <c r="B13" s="53">
        <v>295</v>
      </c>
      <c r="C13" s="54">
        <v>689</v>
      </c>
      <c r="D13" s="54">
        <f>Total!C17</f>
        <v>720</v>
      </c>
      <c r="E13" s="34">
        <f>C13-B13</f>
        <v>394</v>
      </c>
      <c r="F13" s="34">
        <f>D13-C13</f>
        <v>31</v>
      </c>
      <c r="G13" s="57">
        <f aca="true" t="shared" si="0" ref="G13:H18">+E13/B13</f>
        <v>1.335593220338983</v>
      </c>
      <c r="H13" s="57">
        <f t="shared" si="0"/>
        <v>0.04499274310595065</v>
      </c>
    </row>
    <row r="14" spans="1:8" ht="19.5" customHeight="1">
      <c r="A14" s="42" t="s">
        <v>140</v>
      </c>
      <c r="B14" s="53">
        <v>254</v>
      </c>
      <c r="C14" s="54">
        <v>757</v>
      </c>
      <c r="D14" s="54">
        <f>Total!D17</f>
        <v>767</v>
      </c>
      <c r="E14" s="34">
        <f aca="true" t="shared" si="1" ref="E14:E26">C14-B14</f>
        <v>503</v>
      </c>
      <c r="F14" s="34">
        <f aca="true" t="shared" si="2" ref="F14:F26">D14-C14</f>
        <v>10</v>
      </c>
      <c r="G14" s="57">
        <f t="shared" si="0"/>
        <v>1.9803149606299213</v>
      </c>
      <c r="H14" s="57">
        <f t="shared" si="0"/>
        <v>0.013210039630118891</v>
      </c>
    </row>
    <row r="15" spans="1:8" ht="19.5" customHeight="1">
      <c r="A15" s="42" t="s">
        <v>141</v>
      </c>
      <c r="B15" s="53">
        <v>459</v>
      </c>
      <c r="C15" s="54">
        <v>1048</v>
      </c>
      <c r="D15" s="54">
        <f>Total!E17</f>
        <v>765</v>
      </c>
      <c r="E15" s="34">
        <f t="shared" si="1"/>
        <v>589</v>
      </c>
      <c r="F15" s="34">
        <f t="shared" si="2"/>
        <v>-283</v>
      </c>
      <c r="G15" s="57">
        <f t="shared" si="0"/>
        <v>1.2832244008714597</v>
      </c>
      <c r="H15" s="57">
        <f t="shared" si="0"/>
        <v>-0.2700381679389313</v>
      </c>
    </row>
    <row r="16" spans="1:8" ht="19.5" customHeight="1">
      <c r="A16" s="42" t="s">
        <v>142</v>
      </c>
      <c r="B16" s="53">
        <v>588</v>
      </c>
      <c r="C16" s="54">
        <v>714</v>
      </c>
      <c r="D16" s="54">
        <f>Total!F17</f>
        <v>778</v>
      </c>
      <c r="E16" s="34">
        <f t="shared" si="1"/>
        <v>126</v>
      </c>
      <c r="F16" s="34">
        <f t="shared" si="2"/>
        <v>64</v>
      </c>
      <c r="G16" s="57">
        <f t="shared" si="0"/>
        <v>0.21428571428571427</v>
      </c>
      <c r="H16" s="57">
        <f t="shared" si="0"/>
        <v>0.0896358543417367</v>
      </c>
    </row>
    <row r="17" spans="1:8" ht="19.5" customHeight="1">
      <c r="A17" s="42" t="s">
        <v>143</v>
      </c>
      <c r="B17" s="53">
        <v>458</v>
      </c>
      <c r="C17" s="54">
        <v>574</v>
      </c>
      <c r="D17" s="54">
        <f>Total!G17</f>
        <v>773</v>
      </c>
      <c r="E17" s="34">
        <f t="shared" si="1"/>
        <v>116</v>
      </c>
      <c r="F17" s="34">
        <f t="shared" si="2"/>
        <v>199</v>
      </c>
      <c r="G17" s="57">
        <f t="shared" si="0"/>
        <v>0.25327510917030566</v>
      </c>
      <c r="H17" s="57">
        <f t="shared" si="0"/>
        <v>0.34668989547038326</v>
      </c>
    </row>
    <row r="18" spans="1:8" ht="19.5" customHeight="1">
      <c r="A18" s="42" t="s">
        <v>144</v>
      </c>
      <c r="B18" s="53">
        <v>417</v>
      </c>
      <c r="C18" s="54">
        <v>557</v>
      </c>
      <c r="D18" s="54">
        <f>Total!H17</f>
        <v>757</v>
      </c>
      <c r="E18" s="34">
        <f t="shared" si="1"/>
        <v>140</v>
      </c>
      <c r="F18" s="34">
        <f t="shared" si="2"/>
        <v>200</v>
      </c>
      <c r="G18" s="57">
        <f t="shared" si="0"/>
        <v>0.33573141486810554</v>
      </c>
      <c r="H18" s="57">
        <f t="shared" si="0"/>
        <v>0.3590664272890485</v>
      </c>
    </row>
    <row r="19" spans="1:8" ht="19.5" customHeight="1">
      <c r="A19" s="42" t="s">
        <v>145</v>
      </c>
      <c r="B19" s="53">
        <v>425</v>
      </c>
      <c r="C19" s="54">
        <v>551</v>
      </c>
      <c r="D19" s="54">
        <f>Total!I17</f>
        <v>767</v>
      </c>
      <c r="E19" s="34">
        <f t="shared" si="1"/>
        <v>126</v>
      </c>
      <c r="F19" s="34">
        <f t="shared" si="2"/>
        <v>216</v>
      </c>
      <c r="G19" s="57">
        <f aca="true" t="shared" si="3" ref="G19:H24">+E19/B19</f>
        <v>0.2964705882352941</v>
      </c>
      <c r="H19" s="57">
        <f t="shared" si="3"/>
        <v>0.39201451905626133</v>
      </c>
    </row>
    <row r="20" spans="1:8" ht="19.5" customHeight="1">
      <c r="A20" s="42" t="s">
        <v>146</v>
      </c>
      <c r="B20" s="53">
        <v>457</v>
      </c>
      <c r="C20" s="54">
        <v>574</v>
      </c>
      <c r="D20" s="54">
        <f>Total!J17</f>
        <v>857</v>
      </c>
      <c r="E20" s="34">
        <f t="shared" si="1"/>
        <v>117</v>
      </c>
      <c r="F20" s="34">
        <f t="shared" si="2"/>
        <v>283</v>
      </c>
      <c r="G20" s="57">
        <f t="shared" si="3"/>
        <v>0.25601750547045954</v>
      </c>
      <c r="H20" s="57">
        <f t="shared" si="3"/>
        <v>0.4930313588850174</v>
      </c>
    </row>
    <row r="21" spans="1:8" ht="19.5" customHeight="1">
      <c r="A21" s="42" t="s">
        <v>147</v>
      </c>
      <c r="B21" s="53">
        <v>526</v>
      </c>
      <c r="C21" s="54">
        <v>626</v>
      </c>
      <c r="D21" s="54">
        <f>Total!K17</f>
        <v>823</v>
      </c>
      <c r="E21" s="34">
        <f t="shared" si="1"/>
        <v>100</v>
      </c>
      <c r="F21" s="34">
        <f t="shared" si="2"/>
        <v>197</v>
      </c>
      <c r="G21" s="57">
        <f t="shared" si="3"/>
        <v>0.19011406844106463</v>
      </c>
      <c r="H21" s="57">
        <f t="shared" si="3"/>
        <v>0.3146964856230032</v>
      </c>
    </row>
    <row r="22" spans="1:8" ht="19.5" customHeight="1">
      <c r="A22" s="42" t="s">
        <v>148</v>
      </c>
      <c r="B22" s="53">
        <v>701</v>
      </c>
      <c r="C22" s="54">
        <v>565</v>
      </c>
      <c r="D22" s="54">
        <f>Total!L17</f>
        <v>677</v>
      </c>
      <c r="E22" s="34">
        <f t="shared" si="1"/>
        <v>-136</v>
      </c>
      <c r="F22" s="34">
        <f t="shared" si="2"/>
        <v>112</v>
      </c>
      <c r="G22" s="57">
        <f t="shared" si="3"/>
        <v>-0.19400855920114124</v>
      </c>
      <c r="H22" s="57">
        <f t="shared" si="3"/>
        <v>0.19823008849557522</v>
      </c>
    </row>
    <row r="23" spans="1:8" ht="19.5" customHeight="1">
      <c r="A23" s="42" t="s">
        <v>149</v>
      </c>
      <c r="B23" s="53">
        <v>848</v>
      </c>
      <c r="C23" s="54">
        <v>733</v>
      </c>
      <c r="D23" s="54">
        <f>Total!M17</f>
        <v>723</v>
      </c>
      <c r="E23" s="34">
        <f t="shared" si="1"/>
        <v>-115</v>
      </c>
      <c r="F23" s="34">
        <f t="shared" si="2"/>
        <v>-10</v>
      </c>
      <c r="G23" s="57">
        <f t="shared" si="3"/>
        <v>-0.13561320754716982</v>
      </c>
      <c r="H23" s="57">
        <f t="shared" si="3"/>
        <v>-0.013642564802182811</v>
      </c>
    </row>
    <row r="24" spans="1:8" ht="19.5" customHeight="1">
      <c r="A24" s="42" t="s">
        <v>150</v>
      </c>
      <c r="B24" s="53">
        <v>685</v>
      </c>
      <c r="C24" s="54">
        <v>507</v>
      </c>
      <c r="D24" s="54">
        <f>Total!N17</f>
        <v>485</v>
      </c>
      <c r="E24" s="34">
        <f t="shared" si="1"/>
        <v>-178</v>
      </c>
      <c r="F24" s="34">
        <f t="shared" si="2"/>
        <v>-22</v>
      </c>
      <c r="G24" s="57">
        <f t="shared" si="3"/>
        <v>-0.25985401459854013</v>
      </c>
      <c r="H24" s="57">
        <f t="shared" si="3"/>
        <v>-0.04339250493096647</v>
      </c>
    </row>
    <row r="25" spans="1:8" ht="9" customHeight="1">
      <c r="A25" s="33"/>
      <c r="B25" s="55"/>
      <c r="C25" s="37"/>
      <c r="D25" s="37"/>
      <c r="E25" s="37"/>
      <c r="F25" s="37"/>
      <c r="G25" s="37"/>
      <c r="H25" s="37"/>
    </row>
    <row r="26" spans="1:8" ht="19.5" customHeight="1">
      <c r="A26" s="41" t="s">
        <v>2</v>
      </c>
      <c r="B26" s="56">
        <f>SUM(B13:B24)</f>
        <v>6113</v>
      </c>
      <c r="C26" s="56">
        <f>SUM(C13:C24)</f>
        <v>7895</v>
      </c>
      <c r="D26" s="56">
        <f>SUM(D13:D24)</f>
        <v>8892</v>
      </c>
      <c r="E26" s="56">
        <f t="shared" si="1"/>
        <v>1782</v>
      </c>
      <c r="F26" s="56">
        <f t="shared" si="2"/>
        <v>997</v>
      </c>
      <c r="G26" s="58">
        <f>+E26/B26</f>
        <v>0.29150989694094553</v>
      </c>
      <c r="H26" s="58">
        <f>+F26/C26</f>
        <v>0.12628245725142495</v>
      </c>
    </row>
    <row r="28" ht="12.75">
      <c r="A28" s="51" t="s">
        <v>38</v>
      </c>
    </row>
    <row r="29" spans="1:10" ht="12.75">
      <c r="A29" s="51" t="s">
        <v>231</v>
      </c>
      <c r="I29" s="59">
        <v>37622</v>
      </c>
      <c r="J29" s="60">
        <v>295</v>
      </c>
    </row>
    <row r="30" spans="9:10" ht="12.75">
      <c r="I30" s="59">
        <v>37653</v>
      </c>
      <c r="J30" s="60">
        <v>254</v>
      </c>
    </row>
    <row r="31" spans="9:10" ht="12.75">
      <c r="I31" s="59">
        <v>37681</v>
      </c>
      <c r="J31" s="60">
        <v>459</v>
      </c>
    </row>
    <row r="32" spans="9:10" ht="12.75">
      <c r="I32" s="59">
        <v>37712</v>
      </c>
      <c r="J32" s="60">
        <v>588</v>
      </c>
    </row>
    <row r="33" spans="9:10" ht="12.75">
      <c r="I33" s="59">
        <v>37742</v>
      </c>
      <c r="J33" s="60">
        <v>458</v>
      </c>
    </row>
    <row r="34" spans="9:10" ht="12.75">
      <c r="I34" s="59">
        <v>37773</v>
      </c>
      <c r="J34" s="60">
        <v>417</v>
      </c>
    </row>
    <row r="35" spans="9:10" ht="12.75">
      <c r="I35" s="59">
        <v>37803</v>
      </c>
      <c r="J35" s="60">
        <v>425</v>
      </c>
    </row>
    <row r="36" spans="9:10" ht="12.75">
      <c r="I36" s="59">
        <v>37834</v>
      </c>
      <c r="J36" s="60">
        <v>457</v>
      </c>
    </row>
    <row r="37" spans="9:10" ht="12.75">
      <c r="I37" s="59">
        <v>37865</v>
      </c>
      <c r="J37" s="60">
        <v>526</v>
      </c>
    </row>
    <row r="38" spans="9:10" ht="12.75">
      <c r="I38" s="59">
        <v>37895</v>
      </c>
      <c r="J38" s="60">
        <v>701</v>
      </c>
    </row>
    <row r="39" spans="9:10" ht="12.75">
      <c r="I39" s="59">
        <v>37926</v>
      </c>
      <c r="J39" s="60">
        <v>848</v>
      </c>
    </row>
    <row r="40" spans="9:10" ht="12.75">
      <c r="I40" s="59">
        <v>37956</v>
      </c>
      <c r="J40" s="60">
        <v>685</v>
      </c>
    </row>
    <row r="41" spans="9:10" ht="12.75">
      <c r="I41" s="59">
        <v>37987</v>
      </c>
      <c r="J41" s="60">
        <v>689</v>
      </c>
    </row>
    <row r="42" spans="9:10" ht="12.75">
      <c r="I42" s="59">
        <v>38018</v>
      </c>
      <c r="J42" s="60">
        <v>757</v>
      </c>
    </row>
    <row r="43" spans="9:10" ht="12.75">
      <c r="I43" s="59">
        <v>38047</v>
      </c>
      <c r="J43" s="60">
        <v>1048</v>
      </c>
    </row>
    <row r="44" spans="9:10" ht="12.75">
      <c r="I44" s="59">
        <v>38078</v>
      </c>
      <c r="J44" s="60">
        <v>714</v>
      </c>
    </row>
    <row r="45" spans="9:10" ht="12.75">
      <c r="I45" s="59">
        <v>38108</v>
      </c>
      <c r="J45" s="60">
        <v>574</v>
      </c>
    </row>
    <row r="46" spans="9:10" ht="12.75">
      <c r="I46" s="59">
        <v>38139</v>
      </c>
      <c r="J46" s="60">
        <v>557</v>
      </c>
    </row>
    <row r="47" spans="9:10" ht="12.75">
      <c r="I47" s="59">
        <v>38169</v>
      </c>
      <c r="J47" s="60">
        <v>551</v>
      </c>
    </row>
    <row r="48" spans="9:10" ht="12.75">
      <c r="I48" s="59">
        <v>38200</v>
      </c>
      <c r="J48" s="60">
        <v>574</v>
      </c>
    </row>
    <row r="49" spans="9:10" ht="12.75">
      <c r="I49" s="59">
        <v>38231</v>
      </c>
      <c r="J49" s="60">
        <v>626</v>
      </c>
    </row>
    <row r="50" spans="9:10" ht="12.75">
      <c r="I50" s="59">
        <v>38261</v>
      </c>
      <c r="J50" s="60">
        <v>565</v>
      </c>
    </row>
    <row r="51" spans="9:10" ht="12.75">
      <c r="I51" s="59">
        <v>38292</v>
      </c>
      <c r="J51" s="60">
        <v>733</v>
      </c>
    </row>
    <row r="52" spans="9:10" ht="12.75">
      <c r="I52" s="59">
        <v>38322</v>
      </c>
      <c r="J52" s="60">
        <v>507</v>
      </c>
    </row>
    <row r="53" spans="9:10" ht="12.75">
      <c r="I53" s="59">
        <v>38353</v>
      </c>
      <c r="J53" s="61">
        <f aca="true" t="shared" si="4" ref="J53:J58">D13</f>
        <v>720</v>
      </c>
    </row>
    <row r="54" spans="9:10" ht="12.75">
      <c r="I54" s="59">
        <v>38384</v>
      </c>
      <c r="J54" s="61">
        <f t="shared" si="4"/>
        <v>767</v>
      </c>
    </row>
    <row r="55" spans="9:10" ht="12.75">
      <c r="I55" s="59">
        <v>38412</v>
      </c>
      <c r="J55" s="61">
        <f t="shared" si="4"/>
        <v>765</v>
      </c>
    </row>
    <row r="56" spans="9:10" ht="12.75">
      <c r="I56" s="59">
        <v>38443</v>
      </c>
      <c r="J56" s="61">
        <f t="shared" si="4"/>
        <v>778</v>
      </c>
    </row>
    <row r="57" spans="9:10" ht="12.75">
      <c r="I57" s="59">
        <v>38473</v>
      </c>
      <c r="J57" s="61">
        <f t="shared" si="4"/>
        <v>773</v>
      </c>
    </row>
    <row r="58" spans="9:10" ht="12.75">
      <c r="I58" s="59">
        <v>38504</v>
      </c>
      <c r="J58" s="61">
        <f t="shared" si="4"/>
        <v>757</v>
      </c>
    </row>
    <row r="59" spans="9:10" ht="12.75">
      <c r="I59" s="59">
        <v>38534</v>
      </c>
      <c r="J59" s="61">
        <f>D19</f>
        <v>767</v>
      </c>
    </row>
    <row r="60" spans="9:10" ht="12.75">
      <c r="I60" s="59">
        <v>38565</v>
      </c>
      <c r="J60" s="61">
        <f>D20</f>
        <v>857</v>
      </c>
    </row>
    <row r="61" spans="9:10" ht="12.75">
      <c r="I61" s="59">
        <v>38596</v>
      </c>
      <c r="J61" s="61">
        <f>D21</f>
        <v>823</v>
      </c>
    </row>
    <row r="62" spans="9:10" ht="12.75">
      <c r="I62" s="59">
        <v>38626</v>
      </c>
      <c r="J62" s="61">
        <f>D22</f>
        <v>677</v>
      </c>
    </row>
    <row r="63" spans="9:10" ht="12.75">
      <c r="I63" s="59">
        <v>38657</v>
      </c>
      <c r="J63" s="61">
        <f>D23</f>
        <v>723</v>
      </c>
    </row>
    <row r="64" spans="9:10" ht="12.75">
      <c r="I64" s="59">
        <v>38687</v>
      </c>
      <c r="J64" s="61">
        <f>D24</f>
        <v>485</v>
      </c>
    </row>
  </sheetData>
  <mergeCells count="3">
    <mergeCell ref="G10:H10"/>
    <mergeCell ref="E10:F10"/>
    <mergeCell ref="A10:A1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 Hogar S.A.C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mguadalupe</cp:lastModifiedBy>
  <cp:lastPrinted>2005-11-15T17:25:17Z</cp:lastPrinted>
  <dcterms:created xsi:type="dcterms:W3CDTF">2002-09-18T14:38:08Z</dcterms:created>
  <dcterms:modified xsi:type="dcterms:W3CDTF">2006-01-20T15:43:10Z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1379090371</vt:i4>
  </property>
  <property fmtid="{D5CDD505-2E9C-101B-9397-08002B2CF9AE}" pid="3" name="_EmailSubject">
    <vt:lpwstr>Estadisticas linea ayuda amiga</vt:lpwstr>
  </property>
  <property fmtid="{D5CDD505-2E9C-101B-9397-08002B2CF9AE}" pid="4" name="_AuthorEmail">
    <vt:lpwstr>tviviano@minmimdes.gob.pe</vt:lpwstr>
  </property>
  <property fmtid="{D5CDD505-2E9C-101B-9397-08002B2CF9AE}" pid="5" name="_AuthorEmailDisplayName">
    <vt:lpwstr>TVIVIANO</vt:lpwstr>
  </property>
  <property fmtid="{D5CDD505-2E9C-101B-9397-08002B2CF9AE}" pid="6" name="_PreviousAdHocReviewCycleID">
    <vt:i4>-2096824401</vt:i4>
  </property>
  <property fmtid="{D5CDD505-2E9C-101B-9397-08002B2CF9AE}" pid="7" name="_ReviewingToolsShownOnce">
    <vt:lpwstr/>
  </property>
</Properties>
</file>