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3.3" sheetId="1" r:id="rId1"/>
  </sheets>
  <definedNames>
    <definedName name="_xlnm._FilterDatabase" localSheetId="0" hidden="1">'3.3'!$A$7:$S$7</definedName>
    <definedName name="_xlnm.Print_Area" localSheetId="0">'3.3'!$A$1:$S$41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Q35" i="1" l="1"/>
  <c r="O35" i="1"/>
  <c r="M35" i="1"/>
  <c r="K35" i="1"/>
  <c r="I35" i="1"/>
  <c r="G35" i="1"/>
  <c r="E35" i="1"/>
  <c r="F33" i="1"/>
  <c r="D33" i="1"/>
  <c r="R33" i="1" s="1"/>
  <c r="D32" i="1"/>
  <c r="R32" i="1" s="1"/>
  <c r="F31" i="1"/>
  <c r="D31" i="1"/>
  <c r="R31" i="1" s="1"/>
  <c r="D30" i="1"/>
  <c r="R30" i="1" s="1"/>
  <c r="F29" i="1"/>
  <c r="D29" i="1"/>
  <c r="R29" i="1" s="1"/>
  <c r="D28" i="1"/>
  <c r="R28" i="1" s="1"/>
  <c r="F27" i="1"/>
  <c r="D27" i="1"/>
  <c r="R27" i="1" s="1"/>
  <c r="D26" i="1"/>
  <c r="R26" i="1" s="1"/>
  <c r="F25" i="1"/>
  <c r="D25" i="1"/>
  <c r="R25" i="1" s="1"/>
  <c r="D24" i="1"/>
  <c r="R24" i="1" s="1"/>
  <c r="F23" i="1"/>
  <c r="D23" i="1"/>
  <c r="R23" i="1" s="1"/>
  <c r="D22" i="1"/>
  <c r="R22" i="1" s="1"/>
  <c r="F21" i="1"/>
  <c r="D21" i="1"/>
  <c r="R21" i="1" s="1"/>
  <c r="D20" i="1"/>
  <c r="R20" i="1" s="1"/>
  <c r="F19" i="1"/>
  <c r="D19" i="1"/>
  <c r="R19" i="1" s="1"/>
  <c r="D18" i="1"/>
  <c r="R18" i="1" s="1"/>
  <c r="F17" i="1"/>
  <c r="D17" i="1"/>
  <c r="R17" i="1" s="1"/>
  <c r="D16" i="1"/>
  <c r="R16" i="1" s="1"/>
  <c r="F15" i="1"/>
  <c r="D15" i="1"/>
  <c r="R15" i="1" s="1"/>
  <c r="D14" i="1"/>
  <c r="R14" i="1" s="1"/>
  <c r="F13" i="1"/>
  <c r="D13" i="1"/>
  <c r="R13" i="1" s="1"/>
  <c r="D12" i="1"/>
  <c r="R12" i="1" s="1"/>
  <c r="F11" i="1"/>
  <c r="D11" i="1"/>
  <c r="R11" i="1" s="1"/>
  <c r="D10" i="1"/>
  <c r="R10" i="1" s="1"/>
  <c r="F9" i="1"/>
  <c r="D9" i="1"/>
  <c r="R9" i="1" s="1"/>
  <c r="D8" i="1"/>
  <c r="R8" i="1" s="1"/>
  <c r="N8" i="1" l="1"/>
  <c r="N10" i="1"/>
  <c r="N12" i="1"/>
  <c r="N14" i="1"/>
  <c r="N16" i="1"/>
  <c r="N18" i="1"/>
  <c r="N20" i="1"/>
  <c r="N22" i="1"/>
  <c r="N24" i="1"/>
  <c r="N26" i="1"/>
  <c r="N28" i="1"/>
  <c r="N30" i="1"/>
  <c r="N32" i="1"/>
  <c r="F8" i="1"/>
  <c r="N9" i="1"/>
  <c r="F10" i="1"/>
  <c r="N11" i="1"/>
  <c r="F12" i="1"/>
  <c r="N13" i="1"/>
  <c r="F14" i="1"/>
  <c r="N15" i="1"/>
  <c r="F16" i="1"/>
  <c r="N17" i="1"/>
  <c r="F18" i="1"/>
  <c r="N19" i="1"/>
  <c r="F20" i="1"/>
  <c r="N21" i="1"/>
  <c r="F22" i="1"/>
  <c r="N23" i="1"/>
  <c r="F24" i="1"/>
  <c r="N25" i="1"/>
  <c r="F26" i="1"/>
  <c r="N27" i="1"/>
  <c r="F28" i="1"/>
  <c r="N29" i="1"/>
  <c r="F30" i="1"/>
  <c r="N31" i="1"/>
  <c r="F32" i="1"/>
  <c r="N33" i="1"/>
  <c r="L9" i="1"/>
  <c r="L12" i="1"/>
  <c r="L14" i="1"/>
  <c r="L15" i="1"/>
  <c r="L17" i="1"/>
  <c r="L18" i="1"/>
  <c r="L20" i="1"/>
  <c r="L21" i="1"/>
  <c r="L23" i="1"/>
  <c r="L25" i="1"/>
  <c r="L27" i="1"/>
  <c r="L29" i="1"/>
  <c r="L31" i="1"/>
  <c r="L32" i="1"/>
  <c r="D35" i="1"/>
  <c r="N35" i="1" s="1"/>
  <c r="H8" i="1"/>
  <c r="P8" i="1"/>
  <c r="H9" i="1"/>
  <c r="P9" i="1"/>
  <c r="H10" i="1"/>
  <c r="P10" i="1"/>
  <c r="H11" i="1"/>
  <c r="P11" i="1"/>
  <c r="H12" i="1"/>
  <c r="P12" i="1"/>
  <c r="H13" i="1"/>
  <c r="P13" i="1"/>
  <c r="H14" i="1"/>
  <c r="P14" i="1"/>
  <c r="H15" i="1"/>
  <c r="P15" i="1"/>
  <c r="H16" i="1"/>
  <c r="P16" i="1"/>
  <c r="H17" i="1"/>
  <c r="P17" i="1"/>
  <c r="H18" i="1"/>
  <c r="P18" i="1"/>
  <c r="H19" i="1"/>
  <c r="P19" i="1"/>
  <c r="H20" i="1"/>
  <c r="P20" i="1"/>
  <c r="H21" i="1"/>
  <c r="P21" i="1"/>
  <c r="H22" i="1"/>
  <c r="P22" i="1"/>
  <c r="H23" i="1"/>
  <c r="P23" i="1"/>
  <c r="H24" i="1"/>
  <c r="P24" i="1"/>
  <c r="H25" i="1"/>
  <c r="P25" i="1"/>
  <c r="H26" i="1"/>
  <c r="P26" i="1"/>
  <c r="H27" i="1"/>
  <c r="P27" i="1"/>
  <c r="H28" i="1"/>
  <c r="P28" i="1"/>
  <c r="H29" i="1"/>
  <c r="P29" i="1"/>
  <c r="H30" i="1"/>
  <c r="P30" i="1"/>
  <c r="H31" i="1"/>
  <c r="P31" i="1"/>
  <c r="H32" i="1"/>
  <c r="P32" i="1"/>
  <c r="H33" i="1"/>
  <c r="P33" i="1"/>
  <c r="L8" i="1"/>
  <c r="L10" i="1"/>
  <c r="L11" i="1"/>
  <c r="L13" i="1"/>
  <c r="L16" i="1"/>
  <c r="L19" i="1"/>
  <c r="L22" i="1"/>
  <c r="L24" i="1"/>
  <c r="L26" i="1"/>
  <c r="L28" i="1"/>
  <c r="L30" i="1"/>
  <c r="L33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 l="1"/>
  <c r="R35" i="1"/>
  <c r="L35" i="1"/>
  <c r="H35" i="1"/>
  <c r="P35" i="1"/>
  <c r="F35" i="1"/>
</calcChain>
</file>

<file path=xl/sharedStrings.xml><?xml version="1.0" encoding="utf-8"?>
<sst xmlns="http://schemas.openxmlformats.org/spreadsheetml/2006/main" count="51" uniqueCount="44">
  <si>
    <t>Cuadro N° 3.3</t>
  </si>
  <si>
    <t>PERSONAS AFECTADAS POR VIOLENCIA FAMILIAR Y SEXUAL ATENDIDAS POR EL PNCVFS,  SEGÚN REGIÓN Y ETAPAS DE VIDA</t>
  </si>
  <si>
    <t>Período : Enero a Abril 2015 (Preliminar)</t>
  </si>
  <si>
    <t>N°</t>
  </si>
  <si>
    <t>Región</t>
  </si>
  <si>
    <t>Total</t>
  </si>
  <si>
    <t>Infancia 
(0-5años)</t>
  </si>
  <si>
    <t>%</t>
  </si>
  <si>
    <t>Niñez
 (6-11años)</t>
  </si>
  <si>
    <t>Adolescente
 (12-14años)</t>
  </si>
  <si>
    <t>Adolescente Tardio 
(15-17años)</t>
  </si>
  <si>
    <t>Jóvenes 
(18-29 años)</t>
  </si>
  <si>
    <t>Adulto
 (30-59 años)</t>
  </si>
  <si>
    <t>Adulto Mayor (60a+años)</t>
  </si>
  <si>
    <t>Violencia física y sexual (*) ENDES 2014</t>
  </si>
  <si>
    <t>APURIMAC</t>
  </si>
  <si>
    <t>AYACUCHO</t>
  </si>
  <si>
    <t>CUSCO</t>
  </si>
  <si>
    <t>JUNIN</t>
  </si>
  <si>
    <t>AREQUIPA</t>
  </si>
  <si>
    <t>PUNO</t>
  </si>
  <si>
    <t>HUANCAVELICA</t>
  </si>
  <si>
    <t>MADRE DE DIOS</t>
  </si>
  <si>
    <t>SAN MARTIN</t>
  </si>
  <si>
    <t>ICA</t>
  </si>
  <si>
    <t>AMAZONAS</t>
  </si>
  <si>
    <t>ANCASH</t>
  </si>
  <si>
    <t>TACNA</t>
  </si>
  <si>
    <t>UCAYALI</t>
  </si>
  <si>
    <t>PASCO</t>
  </si>
  <si>
    <t>LIMA METROPOLITANA</t>
  </si>
  <si>
    <t>TUMBES</t>
  </si>
  <si>
    <t>CALLAO</t>
  </si>
  <si>
    <t>MOQUEGUA</t>
  </si>
  <si>
    <t>LIMA PROVINCIA</t>
  </si>
  <si>
    <t>CAJAMARCA</t>
  </si>
  <si>
    <t>HUANUCO</t>
  </si>
  <si>
    <t>LAMBAYEQUE</t>
  </si>
  <si>
    <t>LORETO</t>
  </si>
  <si>
    <t>PIURA</t>
  </si>
  <si>
    <t>LA LIBERTAD</t>
  </si>
  <si>
    <t>(*) Mujeres alguna vez unidas de 15 a 49 años que han sufrido alguna vez violencia por parte de su esposo o compañero.</t>
  </si>
  <si>
    <t>Fuente: Sistema de Registro de Casos y Atenciones de Violencia Familiar y Sexual del Centro Emergencia Mujer</t>
  </si>
  <si>
    <t>Elaboración 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</si>
</sst>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 style="medium">
        <color rgb="FFFF8080"/>
      </right>
      <top style="medium">
        <color rgb="FFFF8080"/>
      </top>
      <bottom/>
      <diagonal/>
    </border>
    <border>
      <left/>
      <right style="medium">
        <color rgb="FFFF8080"/>
      </right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FF8080"/>
      </right>
      <top style="medium">
        <color rgb="FF969696"/>
      </top>
      <bottom style="medium">
        <color rgb="FF969696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2" applyFont="1" applyFill="1"/>
    <xf numFmtId="0" fontId="4" fillId="2" borderId="0" xfId="2" applyFont="1" applyFill="1" applyAlignment="1">
      <alignment horizontal="centerContinuous"/>
    </xf>
    <xf numFmtId="0" fontId="4" fillId="2" borderId="0" xfId="2" applyFont="1" applyFill="1" applyAlignment="1">
      <alignment horizontal="centerContinuous" vertical="center" wrapText="1"/>
    </xf>
    <xf numFmtId="0" fontId="6" fillId="2" borderId="0" xfId="2" applyFont="1" applyFill="1" applyAlignment="1">
      <alignment horizontal="justify" vertical="center" wrapText="1"/>
    </xf>
    <xf numFmtId="0" fontId="4" fillId="2" borderId="0" xfId="2" applyFont="1" applyFill="1" applyAlignment="1">
      <alignment horizontal="center"/>
    </xf>
    <xf numFmtId="0" fontId="7" fillId="2" borderId="0" xfId="2" applyFont="1" applyFill="1" applyAlignment="1">
      <alignment vertical="center"/>
    </xf>
    <xf numFmtId="0" fontId="8" fillId="3" borderId="1" xfId="2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left" vertical="center" wrapText="1"/>
    </xf>
    <xf numFmtId="9" fontId="4" fillId="0" borderId="0" xfId="1" applyFont="1" applyFill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9" fontId="4" fillId="0" borderId="0" xfId="1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4" fillId="4" borderId="0" xfId="2" applyFont="1" applyFill="1" applyBorder="1" applyAlignment="1">
      <alignment horizontal="center" vertical="center"/>
    </xf>
    <xf numFmtId="0" fontId="9" fillId="4" borderId="4" xfId="3" applyFont="1" applyFill="1" applyBorder="1" applyAlignment="1">
      <alignment horizontal="left" vertical="center" wrapText="1"/>
    </xf>
    <xf numFmtId="9" fontId="4" fillId="4" borderId="0" xfId="1" applyFont="1" applyFill="1" applyAlignment="1">
      <alignment horizontal="center" vertical="center" wrapText="1"/>
    </xf>
    <xf numFmtId="3" fontId="7" fillId="4" borderId="0" xfId="2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/>
    </xf>
    <xf numFmtId="9" fontId="4" fillId="4" borderId="0" xfId="1" applyFont="1" applyFill="1" applyBorder="1" applyAlignment="1">
      <alignment horizontal="center" vertical="center" wrapText="1"/>
    </xf>
    <xf numFmtId="1" fontId="4" fillId="4" borderId="0" xfId="1" applyNumberFormat="1" applyFont="1" applyFill="1" applyBorder="1" applyAlignment="1">
      <alignment horizontal="center" vertical="center" wrapText="1"/>
    </xf>
    <xf numFmtId="164" fontId="4" fillId="4" borderId="0" xfId="2" applyNumberFormat="1" applyFont="1" applyFill="1" applyBorder="1" applyAlignment="1">
      <alignment horizontal="center" vertical="center" wrapText="1"/>
    </xf>
    <xf numFmtId="0" fontId="4" fillId="5" borderId="0" xfId="2" applyFont="1" applyFill="1"/>
    <xf numFmtId="0" fontId="4" fillId="0" borderId="0" xfId="2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left" vertical="center" wrapText="1"/>
    </xf>
    <xf numFmtId="164" fontId="4" fillId="4" borderId="0" xfId="1" applyNumberFormat="1" applyFont="1" applyFill="1" applyBorder="1" applyAlignment="1">
      <alignment horizontal="center" vertical="center" wrapText="1"/>
    </xf>
    <xf numFmtId="0" fontId="4" fillId="6" borderId="0" xfId="2" applyFont="1" applyFill="1" applyBorder="1" applyAlignment="1">
      <alignment horizontal="center" vertical="center"/>
    </xf>
    <xf numFmtId="0" fontId="9" fillId="6" borderId="4" xfId="3" applyFont="1" applyFill="1" applyBorder="1" applyAlignment="1">
      <alignment horizontal="left" vertical="center" wrapText="1"/>
    </xf>
    <xf numFmtId="9" fontId="4" fillId="6" borderId="0" xfId="1" applyFont="1" applyFill="1" applyAlignment="1">
      <alignment horizontal="center" vertical="center" wrapText="1"/>
    </xf>
    <xf numFmtId="164" fontId="4" fillId="6" borderId="0" xfId="2" applyNumberFormat="1" applyFont="1" applyFill="1" applyBorder="1" applyAlignment="1">
      <alignment horizontal="center" vertical="center" wrapText="1"/>
    </xf>
    <xf numFmtId="9" fontId="8" fillId="7" borderId="5" xfId="1" applyFont="1" applyFill="1" applyBorder="1" applyAlignment="1">
      <alignment horizontal="center" vertical="center" wrapText="1"/>
    </xf>
    <xf numFmtId="3" fontId="8" fillId="7" borderId="5" xfId="2" applyNumberFormat="1" applyFont="1" applyFill="1" applyBorder="1" applyAlignment="1">
      <alignment horizontal="center" vertical="center" wrapText="1"/>
    </xf>
    <xf numFmtId="164" fontId="8" fillId="7" borderId="5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9" fontId="7" fillId="2" borderId="0" xfId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4" fillId="2" borderId="0" xfId="4" applyFont="1" applyFill="1"/>
    <xf numFmtId="0" fontId="4" fillId="2" borderId="0" xfId="2" applyFont="1" applyFill="1" applyAlignment="1">
      <alignment vertical="center" wrapText="1"/>
    </xf>
    <xf numFmtId="0" fontId="7" fillId="8" borderId="0" xfId="0" applyFont="1" applyFill="1" applyAlignment="1">
      <alignment horizontal="left" vertical="center" indent="1"/>
    </xf>
    <xf numFmtId="0" fontId="4" fillId="2" borderId="0" xfId="2" applyFont="1" applyFill="1" applyProtection="1">
      <protection locked="0"/>
    </xf>
    <xf numFmtId="0" fontId="5" fillId="2" borderId="0" xfId="2" applyFont="1" applyFill="1" applyAlignment="1">
      <alignment horizontal="justify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4"/>
    <cellStyle name="Normal_Directorio CEMs - agos - 2009 - UGTAI" xfId="2"/>
    <cellStyle name="Normal_Hoja4" xfId="3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7</xdr:row>
      <xdr:rowOff>0</xdr:rowOff>
    </xdr:from>
    <xdr:to>
      <xdr:col>19</xdr:col>
      <xdr:colOff>752475</xdr:colOff>
      <xdr:row>8</xdr:row>
      <xdr:rowOff>104775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11115675" y="1714500"/>
          <a:ext cx="752475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tabSelected="1" view="pageBreakPreview" zoomScaleSheetLayoutView="100" workbookViewId="0">
      <selection activeCell="T10" sqref="T10"/>
    </sheetView>
  </sheetViews>
  <sheetFormatPr baseColWidth="10" defaultRowHeight="12.75" x14ac:dyDescent="0.2"/>
  <cols>
    <col min="1" max="1" width="4.7109375" style="2" customWidth="1"/>
    <col min="2" max="2" width="19.7109375" style="2" customWidth="1"/>
    <col min="3" max="3" width="1.140625" style="2" customWidth="1"/>
    <col min="4" max="4" width="8" style="2" customWidth="1"/>
    <col min="5" max="5" width="11.7109375" style="2" customWidth="1"/>
    <col min="6" max="6" width="4.7109375" style="2" customWidth="1"/>
    <col min="7" max="7" width="11.710937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5.710937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2.140625" style="2" customWidth="1"/>
    <col min="20" max="16384" width="11.42578125" style="2"/>
  </cols>
  <sheetData>
    <row r="1" spans="1:19" ht="18.75" x14ac:dyDescent="0.2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6" customHeight="1" x14ac:dyDescent="0.2"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9.75" customHeight="1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6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"/>
    </row>
    <row r="5" spans="1:19" ht="13.5" customHeight="1" x14ac:dyDescent="0.2">
      <c r="A5" s="7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"/>
    </row>
    <row r="6" spans="1:19" ht="5.25" customHeight="1" thickBot="1" x14ac:dyDescent="0.25"/>
    <row r="7" spans="1:19" ht="45.75" customHeight="1" thickBot="1" x14ac:dyDescent="0.25">
      <c r="A7" s="8" t="s">
        <v>3</v>
      </c>
      <c r="B7" s="8" t="s">
        <v>4</v>
      </c>
      <c r="C7" s="9"/>
      <c r="D7" s="9" t="s">
        <v>5</v>
      </c>
      <c r="E7" s="9" t="s">
        <v>6</v>
      </c>
      <c r="F7" s="9" t="s">
        <v>7</v>
      </c>
      <c r="G7" s="9" t="s">
        <v>8</v>
      </c>
      <c r="H7" s="9" t="s">
        <v>7</v>
      </c>
      <c r="I7" s="9" t="s">
        <v>9</v>
      </c>
      <c r="J7" s="9" t="s">
        <v>7</v>
      </c>
      <c r="K7" s="9" t="s">
        <v>10</v>
      </c>
      <c r="L7" s="9" t="s">
        <v>7</v>
      </c>
      <c r="M7" s="9" t="s">
        <v>11</v>
      </c>
      <c r="N7" s="9" t="s">
        <v>7</v>
      </c>
      <c r="O7" s="9" t="s">
        <v>12</v>
      </c>
      <c r="P7" s="9" t="s">
        <v>7</v>
      </c>
      <c r="Q7" s="9" t="s">
        <v>13</v>
      </c>
      <c r="R7" s="9" t="s">
        <v>7</v>
      </c>
      <c r="S7" s="8" t="s">
        <v>14</v>
      </c>
    </row>
    <row r="8" spans="1:19" ht="18.75" customHeight="1" x14ac:dyDescent="0.2">
      <c r="A8" s="10">
        <v>1</v>
      </c>
      <c r="B8" s="11" t="s">
        <v>15</v>
      </c>
      <c r="C8" s="12"/>
      <c r="D8" s="13">
        <f t="shared" ref="D8:D33" si="0">E8+G8+I8+K8+M8+O8+Q8</f>
        <v>423</v>
      </c>
      <c r="E8" s="14">
        <v>22</v>
      </c>
      <c r="F8" s="15">
        <f>E8/D8</f>
        <v>5.2009456264775412E-2</v>
      </c>
      <c r="G8" s="14">
        <v>35</v>
      </c>
      <c r="H8" s="15">
        <f>G8/$D8</f>
        <v>8.2742316784869971E-2</v>
      </c>
      <c r="I8" s="14">
        <v>38</v>
      </c>
      <c r="J8" s="15">
        <f>I8/$D8</f>
        <v>8.9834515366430265E-2</v>
      </c>
      <c r="K8" s="14">
        <v>20</v>
      </c>
      <c r="L8" s="15">
        <f>K8/$D8</f>
        <v>4.7281323877068557E-2</v>
      </c>
      <c r="M8" s="16">
        <v>92</v>
      </c>
      <c r="N8" s="15">
        <f t="shared" ref="N8:N33" si="1">M8/$D8</f>
        <v>0.21749408983451538</v>
      </c>
      <c r="O8" s="16">
        <v>197</v>
      </c>
      <c r="P8" s="15">
        <f>O8/$D8</f>
        <v>0.4657210401891253</v>
      </c>
      <c r="Q8" s="16">
        <v>19</v>
      </c>
      <c r="R8" s="15">
        <f>Q8/$D8</f>
        <v>4.4917257683215132E-2</v>
      </c>
      <c r="S8" s="17">
        <v>0.496</v>
      </c>
    </row>
    <row r="9" spans="1:19" s="26" customFormat="1" ht="18.75" customHeight="1" x14ac:dyDescent="0.2">
      <c r="A9" s="18">
        <v>2</v>
      </c>
      <c r="B9" s="19" t="s">
        <v>16</v>
      </c>
      <c r="C9" s="20"/>
      <c r="D9" s="21">
        <f t="shared" si="0"/>
        <v>722</v>
      </c>
      <c r="E9" s="22">
        <v>38</v>
      </c>
      <c r="F9" s="23">
        <f t="shared" ref="F9:F33" si="2">E9/D9</f>
        <v>5.2631578947368418E-2</v>
      </c>
      <c r="G9" s="22">
        <v>88</v>
      </c>
      <c r="H9" s="23">
        <f t="shared" ref="H9:H33" si="3">G9/$D9</f>
        <v>0.12188365650969529</v>
      </c>
      <c r="I9" s="22">
        <v>41</v>
      </c>
      <c r="J9" s="23">
        <f t="shared" ref="J9:J33" si="4">I9/$D9</f>
        <v>5.6786703601108032E-2</v>
      </c>
      <c r="K9" s="22">
        <v>36</v>
      </c>
      <c r="L9" s="23">
        <f t="shared" ref="L9:L33" si="5">K9/$D9</f>
        <v>4.9861495844875349E-2</v>
      </c>
      <c r="M9" s="24">
        <v>139</v>
      </c>
      <c r="N9" s="23">
        <f t="shared" si="1"/>
        <v>0.19252077562326869</v>
      </c>
      <c r="O9" s="24">
        <v>332</v>
      </c>
      <c r="P9" s="23">
        <f t="shared" ref="P9:P33" si="6">O9/$D9</f>
        <v>0.45983379501385041</v>
      </c>
      <c r="Q9" s="24">
        <v>48</v>
      </c>
      <c r="R9" s="23">
        <f t="shared" ref="R9:R33" si="7">Q9/$D9</f>
        <v>6.6481994459833799E-2</v>
      </c>
      <c r="S9" s="25">
        <v>0.42799999999999999</v>
      </c>
    </row>
    <row r="10" spans="1:19" ht="18.75" customHeight="1" x14ac:dyDescent="0.2">
      <c r="A10" s="27">
        <v>3</v>
      </c>
      <c r="B10" s="28" t="s">
        <v>17</v>
      </c>
      <c r="C10" s="12"/>
      <c r="D10" s="13">
        <f t="shared" si="0"/>
        <v>1373</v>
      </c>
      <c r="E10" s="14">
        <v>41</v>
      </c>
      <c r="F10" s="15">
        <f t="shared" si="2"/>
        <v>2.9861616897305172E-2</v>
      </c>
      <c r="G10" s="14">
        <v>92</v>
      </c>
      <c r="H10" s="15">
        <f t="shared" si="3"/>
        <v>6.7006554989075012E-2</v>
      </c>
      <c r="I10" s="14">
        <v>55</v>
      </c>
      <c r="J10" s="15">
        <f t="shared" si="4"/>
        <v>4.0058266569555717E-2</v>
      </c>
      <c r="K10" s="14">
        <v>59</v>
      </c>
      <c r="L10" s="15">
        <f t="shared" si="5"/>
        <v>4.297159504734159E-2</v>
      </c>
      <c r="M10" s="16">
        <v>365</v>
      </c>
      <c r="N10" s="15">
        <f t="shared" si="1"/>
        <v>0.2658412235979607</v>
      </c>
      <c r="O10" s="16">
        <v>702</v>
      </c>
      <c r="P10" s="15">
        <f t="shared" si="6"/>
        <v>0.51128914785142021</v>
      </c>
      <c r="Q10" s="16">
        <v>59</v>
      </c>
      <c r="R10" s="15">
        <f t="shared" si="7"/>
        <v>4.297159504734159E-2</v>
      </c>
      <c r="S10" s="17">
        <v>0.41399999999999998</v>
      </c>
    </row>
    <row r="11" spans="1:19" s="26" customFormat="1" ht="18.75" customHeight="1" x14ac:dyDescent="0.2">
      <c r="A11" s="18">
        <v>4</v>
      </c>
      <c r="B11" s="19" t="s">
        <v>18</v>
      </c>
      <c r="C11" s="20"/>
      <c r="D11" s="21">
        <f t="shared" si="0"/>
        <v>1439</v>
      </c>
      <c r="E11" s="22">
        <v>110</v>
      </c>
      <c r="F11" s="23">
        <f t="shared" si="2"/>
        <v>7.6441973592772758E-2</v>
      </c>
      <c r="G11" s="22">
        <v>220</v>
      </c>
      <c r="H11" s="23">
        <f t="shared" si="3"/>
        <v>0.15288394718554552</v>
      </c>
      <c r="I11" s="22">
        <v>115</v>
      </c>
      <c r="J11" s="23">
        <f t="shared" si="4"/>
        <v>7.9916608756080615E-2</v>
      </c>
      <c r="K11" s="22">
        <v>104</v>
      </c>
      <c r="L11" s="23">
        <f t="shared" si="5"/>
        <v>7.2272411396803335E-2</v>
      </c>
      <c r="M11" s="24">
        <v>332</v>
      </c>
      <c r="N11" s="23">
        <f t="shared" si="1"/>
        <v>0.23071577484364142</v>
      </c>
      <c r="O11" s="24">
        <v>511</v>
      </c>
      <c r="P11" s="23">
        <f t="shared" si="6"/>
        <v>0.35510771369006255</v>
      </c>
      <c r="Q11" s="24">
        <v>47</v>
      </c>
      <c r="R11" s="23">
        <f t="shared" si="7"/>
        <v>3.2661570535093817E-2</v>
      </c>
      <c r="S11" s="25">
        <v>0.40799999999999997</v>
      </c>
    </row>
    <row r="12" spans="1:19" ht="18.75" customHeight="1" x14ac:dyDescent="0.2">
      <c r="A12" s="27">
        <v>5</v>
      </c>
      <c r="B12" s="28" t="s">
        <v>19</v>
      </c>
      <c r="C12" s="12"/>
      <c r="D12" s="13">
        <f t="shared" si="0"/>
        <v>905</v>
      </c>
      <c r="E12" s="14">
        <v>43</v>
      </c>
      <c r="F12" s="15">
        <f t="shared" si="2"/>
        <v>4.7513812154696133E-2</v>
      </c>
      <c r="G12" s="14">
        <v>105</v>
      </c>
      <c r="H12" s="15">
        <f t="shared" si="3"/>
        <v>0.11602209944751381</v>
      </c>
      <c r="I12" s="14">
        <v>64</v>
      </c>
      <c r="J12" s="15">
        <f t="shared" si="4"/>
        <v>7.07182320441989E-2</v>
      </c>
      <c r="K12" s="14">
        <v>57</v>
      </c>
      <c r="L12" s="15">
        <f t="shared" si="5"/>
        <v>6.2983425414364635E-2</v>
      </c>
      <c r="M12" s="16">
        <v>181</v>
      </c>
      <c r="N12" s="15">
        <f t="shared" si="1"/>
        <v>0.2</v>
      </c>
      <c r="O12" s="16">
        <v>420</v>
      </c>
      <c r="P12" s="15">
        <f t="shared" si="6"/>
        <v>0.46408839779005523</v>
      </c>
      <c r="Q12" s="16">
        <v>35</v>
      </c>
      <c r="R12" s="15">
        <f t="shared" si="7"/>
        <v>3.8674033149171269E-2</v>
      </c>
      <c r="S12" s="17">
        <v>0.40400000000000003</v>
      </c>
    </row>
    <row r="13" spans="1:19" s="26" customFormat="1" ht="18.75" customHeight="1" x14ac:dyDescent="0.2">
      <c r="A13" s="18">
        <v>6</v>
      </c>
      <c r="B13" s="19" t="s">
        <v>20</v>
      </c>
      <c r="C13" s="23"/>
      <c r="D13" s="21">
        <f t="shared" si="0"/>
        <v>1036</v>
      </c>
      <c r="E13" s="22">
        <v>18</v>
      </c>
      <c r="F13" s="23">
        <f t="shared" si="2"/>
        <v>1.7374517374517374E-2</v>
      </c>
      <c r="G13" s="22">
        <v>43</v>
      </c>
      <c r="H13" s="23">
        <f t="shared" si="3"/>
        <v>4.1505791505791506E-2</v>
      </c>
      <c r="I13" s="22">
        <v>36</v>
      </c>
      <c r="J13" s="23">
        <f t="shared" si="4"/>
        <v>3.4749034749034749E-2</v>
      </c>
      <c r="K13" s="22">
        <v>38</v>
      </c>
      <c r="L13" s="23">
        <f t="shared" si="5"/>
        <v>3.6679536679536683E-2</v>
      </c>
      <c r="M13" s="24">
        <v>316</v>
      </c>
      <c r="N13" s="23">
        <f t="shared" si="1"/>
        <v>0.30501930501930502</v>
      </c>
      <c r="O13" s="24">
        <v>531</v>
      </c>
      <c r="P13" s="23">
        <f t="shared" si="6"/>
        <v>0.51254826254826258</v>
      </c>
      <c r="Q13" s="24">
        <v>54</v>
      </c>
      <c r="R13" s="23">
        <f t="shared" si="7"/>
        <v>5.2123552123552123E-2</v>
      </c>
      <c r="S13" s="25">
        <v>0.40400000000000003</v>
      </c>
    </row>
    <row r="14" spans="1:19" ht="18.75" customHeight="1" x14ac:dyDescent="0.2">
      <c r="A14" s="27">
        <v>7</v>
      </c>
      <c r="B14" s="28" t="s">
        <v>21</v>
      </c>
      <c r="C14" s="12"/>
      <c r="D14" s="13">
        <f t="shared" si="0"/>
        <v>400</v>
      </c>
      <c r="E14" s="14">
        <v>22</v>
      </c>
      <c r="F14" s="15">
        <f>E14/D14</f>
        <v>5.5E-2</v>
      </c>
      <c r="G14" s="14">
        <v>43</v>
      </c>
      <c r="H14" s="15">
        <f t="shared" si="3"/>
        <v>0.1075</v>
      </c>
      <c r="I14" s="14">
        <v>30</v>
      </c>
      <c r="J14" s="15">
        <f t="shared" si="4"/>
        <v>7.4999999999999997E-2</v>
      </c>
      <c r="K14" s="14">
        <v>24</v>
      </c>
      <c r="L14" s="15">
        <f t="shared" si="5"/>
        <v>0.06</v>
      </c>
      <c r="M14" s="16">
        <v>87</v>
      </c>
      <c r="N14" s="15">
        <f t="shared" si="1"/>
        <v>0.2175</v>
      </c>
      <c r="O14" s="16">
        <v>180</v>
      </c>
      <c r="P14" s="15">
        <f t="shared" si="6"/>
        <v>0.45</v>
      </c>
      <c r="Q14" s="16">
        <v>14</v>
      </c>
      <c r="R14" s="15">
        <f t="shared" si="7"/>
        <v>3.5000000000000003E-2</v>
      </c>
      <c r="S14" s="17">
        <v>0.39</v>
      </c>
    </row>
    <row r="15" spans="1:19" s="26" customFormat="1" ht="18.75" customHeight="1" x14ac:dyDescent="0.2">
      <c r="A15" s="18">
        <v>8</v>
      </c>
      <c r="B15" s="19" t="s">
        <v>22</v>
      </c>
      <c r="C15" s="20"/>
      <c r="D15" s="21">
        <f t="shared" si="0"/>
        <v>166</v>
      </c>
      <c r="E15" s="22">
        <v>12</v>
      </c>
      <c r="F15" s="23">
        <f t="shared" si="2"/>
        <v>7.2289156626506021E-2</v>
      </c>
      <c r="G15" s="22">
        <v>24</v>
      </c>
      <c r="H15" s="23">
        <f t="shared" si="3"/>
        <v>0.14457831325301204</v>
      </c>
      <c r="I15" s="22">
        <v>17</v>
      </c>
      <c r="J15" s="23">
        <f t="shared" si="4"/>
        <v>0.10240963855421686</v>
      </c>
      <c r="K15" s="22">
        <v>16</v>
      </c>
      <c r="L15" s="23">
        <f t="shared" si="5"/>
        <v>9.6385542168674704E-2</v>
      </c>
      <c r="M15" s="24">
        <v>44</v>
      </c>
      <c r="N15" s="23">
        <f t="shared" si="1"/>
        <v>0.26506024096385544</v>
      </c>
      <c r="O15" s="24">
        <v>52</v>
      </c>
      <c r="P15" s="23">
        <f t="shared" si="6"/>
        <v>0.31325301204819278</v>
      </c>
      <c r="Q15" s="24">
        <v>1</v>
      </c>
      <c r="R15" s="23">
        <f t="shared" si="7"/>
        <v>6.024096385542169E-3</v>
      </c>
      <c r="S15" s="25">
        <v>0.35799999999999998</v>
      </c>
    </row>
    <row r="16" spans="1:19" ht="18.75" customHeight="1" x14ac:dyDescent="0.2">
      <c r="A16" s="27">
        <v>9</v>
      </c>
      <c r="B16" s="28" t="s">
        <v>23</v>
      </c>
      <c r="C16" s="12"/>
      <c r="D16" s="13">
        <f t="shared" si="0"/>
        <v>778</v>
      </c>
      <c r="E16" s="14">
        <v>54</v>
      </c>
      <c r="F16" s="15">
        <f t="shared" si="2"/>
        <v>6.9408740359897178E-2</v>
      </c>
      <c r="G16" s="14">
        <v>131</v>
      </c>
      <c r="H16" s="15">
        <f t="shared" si="3"/>
        <v>0.16838046272493573</v>
      </c>
      <c r="I16" s="14">
        <v>71</v>
      </c>
      <c r="J16" s="15">
        <f t="shared" si="4"/>
        <v>9.1259640102827763E-2</v>
      </c>
      <c r="K16" s="14">
        <v>47</v>
      </c>
      <c r="L16" s="15">
        <f t="shared" si="5"/>
        <v>6.0411311053984576E-2</v>
      </c>
      <c r="M16" s="16">
        <v>175</v>
      </c>
      <c r="N16" s="15">
        <f t="shared" si="1"/>
        <v>0.22493573264781491</v>
      </c>
      <c r="O16" s="16">
        <v>275</v>
      </c>
      <c r="P16" s="15">
        <f t="shared" si="6"/>
        <v>0.35347043701799485</v>
      </c>
      <c r="Q16" s="16">
        <v>25</v>
      </c>
      <c r="R16" s="15">
        <f t="shared" si="7"/>
        <v>3.2133676092544985E-2</v>
      </c>
      <c r="S16" s="17">
        <v>0.35599999999999998</v>
      </c>
    </row>
    <row r="17" spans="1:19" s="26" customFormat="1" ht="18.75" customHeight="1" x14ac:dyDescent="0.2">
      <c r="A17" s="18">
        <v>10</v>
      </c>
      <c r="B17" s="19" t="s">
        <v>24</v>
      </c>
      <c r="C17" s="20"/>
      <c r="D17" s="21">
        <f t="shared" si="0"/>
        <v>858</v>
      </c>
      <c r="E17" s="22">
        <v>57</v>
      </c>
      <c r="F17" s="23">
        <f t="shared" si="2"/>
        <v>6.6433566433566432E-2</v>
      </c>
      <c r="G17" s="22">
        <v>185</v>
      </c>
      <c r="H17" s="23">
        <f t="shared" si="3"/>
        <v>0.21561771561771562</v>
      </c>
      <c r="I17" s="22">
        <v>62</v>
      </c>
      <c r="J17" s="23">
        <f t="shared" si="4"/>
        <v>7.2261072261072257E-2</v>
      </c>
      <c r="K17" s="22">
        <v>60</v>
      </c>
      <c r="L17" s="23">
        <f t="shared" si="5"/>
        <v>6.9930069930069935E-2</v>
      </c>
      <c r="M17" s="24">
        <v>158</v>
      </c>
      <c r="N17" s="23">
        <f t="shared" si="1"/>
        <v>0.18414918414918416</v>
      </c>
      <c r="O17" s="24">
        <v>306</v>
      </c>
      <c r="P17" s="23">
        <f t="shared" si="6"/>
        <v>0.35664335664335667</v>
      </c>
      <c r="Q17" s="24">
        <v>30</v>
      </c>
      <c r="R17" s="23">
        <f t="shared" si="7"/>
        <v>3.4965034965034968E-2</v>
      </c>
      <c r="S17" s="25">
        <v>0.34899999999999998</v>
      </c>
    </row>
    <row r="18" spans="1:19" ht="18.75" customHeight="1" x14ac:dyDescent="0.2">
      <c r="A18" s="27">
        <v>11</v>
      </c>
      <c r="B18" s="28" t="s">
        <v>25</v>
      </c>
      <c r="C18" s="12"/>
      <c r="D18" s="13">
        <f t="shared" si="0"/>
        <v>307</v>
      </c>
      <c r="E18" s="14">
        <v>9</v>
      </c>
      <c r="F18" s="15">
        <f t="shared" si="2"/>
        <v>2.9315960912052116E-2</v>
      </c>
      <c r="G18" s="14">
        <v>51</v>
      </c>
      <c r="H18" s="15">
        <f t="shared" si="3"/>
        <v>0.16612377850162866</v>
      </c>
      <c r="I18" s="14">
        <v>34</v>
      </c>
      <c r="J18" s="15">
        <f t="shared" si="4"/>
        <v>0.11074918566775244</v>
      </c>
      <c r="K18" s="14">
        <v>18</v>
      </c>
      <c r="L18" s="15">
        <f t="shared" si="5"/>
        <v>5.8631921824104233E-2</v>
      </c>
      <c r="M18" s="16">
        <v>80</v>
      </c>
      <c r="N18" s="15">
        <f t="shared" si="1"/>
        <v>0.26058631921824105</v>
      </c>
      <c r="O18" s="16">
        <v>105</v>
      </c>
      <c r="P18" s="15">
        <f t="shared" si="6"/>
        <v>0.34201954397394135</v>
      </c>
      <c r="Q18" s="16">
        <v>10</v>
      </c>
      <c r="R18" s="15">
        <f t="shared" si="7"/>
        <v>3.2573289902280131E-2</v>
      </c>
      <c r="S18" s="17">
        <v>0.33600000000000002</v>
      </c>
    </row>
    <row r="19" spans="1:19" s="26" customFormat="1" ht="18.75" customHeight="1" x14ac:dyDescent="0.2">
      <c r="A19" s="18">
        <v>12</v>
      </c>
      <c r="B19" s="19" t="s">
        <v>26</v>
      </c>
      <c r="C19" s="20"/>
      <c r="D19" s="21">
        <f>E19+G19+I19+K19+M19+O19+Q19</f>
        <v>1033</v>
      </c>
      <c r="E19" s="22">
        <v>62</v>
      </c>
      <c r="F19" s="23">
        <f t="shared" si="2"/>
        <v>6.0019361084220714E-2</v>
      </c>
      <c r="G19" s="22">
        <v>162</v>
      </c>
      <c r="H19" s="23">
        <f t="shared" si="3"/>
        <v>0.15682478218780252</v>
      </c>
      <c r="I19" s="22">
        <v>81</v>
      </c>
      <c r="J19" s="23">
        <f t="shared" si="4"/>
        <v>7.841239109390126E-2</v>
      </c>
      <c r="K19" s="22">
        <v>66</v>
      </c>
      <c r="L19" s="23">
        <f t="shared" si="5"/>
        <v>6.3891577928363988E-2</v>
      </c>
      <c r="M19" s="24">
        <v>194</v>
      </c>
      <c r="N19" s="23">
        <f t="shared" si="1"/>
        <v>0.18780251694094868</v>
      </c>
      <c r="O19" s="24">
        <v>415</v>
      </c>
      <c r="P19" s="23">
        <f t="shared" si="6"/>
        <v>0.40174249757986447</v>
      </c>
      <c r="Q19" s="24">
        <v>53</v>
      </c>
      <c r="R19" s="23">
        <f t="shared" si="7"/>
        <v>5.1306873184898356E-2</v>
      </c>
      <c r="S19" s="25">
        <v>0.33600000000000002</v>
      </c>
    </row>
    <row r="20" spans="1:19" ht="18.75" customHeight="1" x14ac:dyDescent="0.2">
      <c r="A20" s="27">
        <v>13</v>
      </c>
      <c r="B20" s="28" t="s">
        <v>27</v>
      </c>
      <c r="C20" s="12"/>
      <c r="D20" s="13">
        <f t="shared" si="0"/>
        <v>255</v>
      </c>
      <c r="E20" s="14">
        <v>12</v>
      </c>
      <c r="F20" s="15">
        <f t="shared" si="2"/>
        <v>4.7058823529411764E-2</v>
      </c>
      <c r="G20" s="14">
        <v>25</v>
      </c>
      <c r="H20" s="15">
        <f t="shared" si="3"/>
        <v>9.8039215686274508E-2</v>
      </c>
      <c r="I20" s="14">
        <v>24</v>
      </c>
      <c r="J20" s="15">
        <f t="shared" si="4"/>
        <v>9.4117647058823528E-2</v>
      </c>
      <c r="K20" s="14">
        <v>13</v>
      </c>
      <c r="L20" s="15">
        <f t="shared" si="5"/>
        <v>5.0980392156862744E-2</v>
      </c>
      <c r="M20" s="16">
        <v>56</v>
      </c>
      <c r="N20" s="15">
        <f t="shared" si="1"/>
        <v>0.2196078431372549</v>
      </c>
      <c r="O20" s="16">
        <v>112</v>
      </c>
      <c r="P20" s="15">
        <f t="shared" si="6"/>
        <v>0.4392156862745098</v>
      </c>
      <c r="Q20" s="16">
        <v>13</v>
      </c>
      <c r="R20" s="15">
        <f t="shared" si="7"/>
        <v>5.0980392156862744E-2</v>
      </c>
      <c r="S20" s="17">
        <v>0.33100000000000002</v>
      </c>
    </row>
    <row r="21" spans="1:19" s="26" customFormat="1" ht="18.75" customHeight="1" x14ac:dyDescent="0.2">
      <c r="A21" s="18">
        <v>14</v>
      </c>
      <c r="B21" s="19" t="s">
        <v>28</v>
      </c>
      <c r="C21" s="20"/>
      <c r="D21" s="21">
        <f t="shared" si="0"/>
        <v>199</v>
      </c>
      <c r="E21" s="22">
        <v>3</v>
      </c>
      <c r="F21" s="23">
        <f t="shared" si="2"/>
        <v>1.507537688442211E-2</v>
      </c>
      <c r="G21" s="22">
        <v>21</v>
      </c>
      <c r="H21" s="23">
        <f t="shared" si="3"/>
        <v>0.10552763819095477</v>
      </c>
      <c r="I21" s="22">
        <v>23</v>
      </c>
      <c r="J21" s="23">
        <f t="shared" si="4"/>
        <v>0.11557788944723618</v>
      </c>
      <c r="K21" s="22">
        <v>10</v>
      </c>
      <c r="L21" s="23">
        <f t="shared" si="5"/>
        <v>5.0251256281407038E-2</v>
      </c>
      <c r="M21" s="24">
        <v>60</v>
      </c>
      <c r="N21" s="23">
        <f t="shared" si="1"/>
        <v>0.30150753768844218</v>
      </c>
      <c r="O21" s="24">
        <v>80</v>
      </c>
      <c r="P21" s="23">
        <f t="shared" si="6"/>
        <v>0.4020100502512563</v>
      </c>
      <c r="Q21" s="24">
        <v>2</v>
      </c>
      <c r="R21" s="23">
        <f t="shared" si="7"/>
        <v>1.0050251256281407E-2</v>
      </c>
      <c r="S21" s="25">
        <v>0.32800000000000001</v>
      </c>
    </row>
    <row r="22" spans="1:19" ht="18.75" customHeight="1" x14ac:dyDescent="0.2">
      <c r="A22" s="27">
        <v>15</v>
      </c>
      <c r="B22" s="28" t="s">
        <v>29</v>
      </c>
      <c r="C22" s="12"/>
      <c r="D22" s="13">
        <f t="shared" si="0"/>
        <v>265</v>
      </c>
      <c r="E22" s="14">
        <v>8</v>
      </c>
      <c r="F22" s="15">
        <f t="shared" si="2"/>
        <v>3.0188679245283019E-2</v>
      </c>
      <c r="G22" s="14">
        <v>25</v>
      </c>
      <c r="H22" s="15">
        <f t="shared" si="3"/>
        <v>9.4339622641509441E-2</v>
      </c>
      <c r="I22" s="14">
        <v>13</v>
      </c>
      <c r="J22" s="15">
        <f t="shared" si="4"/>
        <v>4.9056603773584909E-2</v>
      </c>
      <c r="K22" s="14">
        <v>22</v>
      </c>
      <c r="L22" s="15">
        <f t="shared" si="5"/>
        <v>8.3018867924528297E-2</v>
      </c>
      <c r="M22" s="16">
        <v>72</v>
      </c>
      <c r="N22" s="15">
        <f t="shared" si="1"/>
        <v>0.27169811320754716</v>
      </c>
      <c r="O22" s="16">
        <v>114</v>
      </c>
      <c r="P22" s="15">
        <f t="shared" si="6"/>
        <v>0.43018867924528303</v>
      </c>
      <c r="Q22" s="16">
        <v>11</v>
      </c>
      <c r="R22" s="15">
        <f t="shared" si="7"/>
        <v>4.1509433962264149E-2</v>
      </c>
      <c r="S22" s="17">
        <v>0.32600000000000001</v>
      </c>
    </row>
    <row r="23" spans="1:19" s="26" customFormat="1" ht="18.75" customHeight="1" x14ac:dyDescent="0.2">
      <c r="A23" s="18">
        <v>16</v>
      </c>
      <c r="B23" s="19" t="s">
        <v>30</v>
      </c>
      <c r="C23" s="20"/>
      <c r="D23" s="21">
        <f t="shared" si="0"/>
        <v>3761</v>
      </c>
      <c r="E23" s="22">
        <v>318</v>
      </c>
      <c r="F23" s="23">
        <f t="shared" si="2"/>
        <v>8.4551980856155284E-2</v>
      </c>
      <c r="G23" s="22">
        <v>600</v>
      </c>
      <c r="H23" s="23">
        <f t="shared" si="3"/>
        <v>0.15953203935123636</v>
      </c>
      <c r="I23" s="22">
        <v>319</v>
      </c>
      <c r="J23" s="23">
        <f t="shared" si="4"/>
        <v>8.4817867588407342E-2</v>
      </c>
      <c r="K23" s="22">
        <v>258</v>
      </c>
      <c r="L23" s="23">
        <f t="shared" si="5"/>
        <v>6.859877692103164E-2</v>
      </c>
      <c r="M23" s="24">
        <v>667</v>
      </c>
      <c r="N23" s="23">
        <f t="shared" si="1"/>
        <v>0.17734645041212443</v>
      </c>
      <c r="O23" s="24">
        <v>1387</v>
      </c>
      <c r="P23" s="23">
        <f t="shared" si="6"/>
        <v>0.36878489763360806</v>
      </c>
      <c r="Q23" s="24">
        <v>212</v>
      </c>
      <c r="R23" s="23">
        <f t="shared" si="7"/>
        <v>5.6367987237436849E-2</v>
      </c>
      <c r="S23" s="25">
        <v>0.32500000000000001</v>
      </c>
    </row>
    <row r="24" spans="1:19" ht="18.75" customHeight="1" x14ac:dyDescent="0.2">
      <c r="A24" s="27">
        <v>17</v>
      </c>
      <c r="B24" s="28" t="s">
        <v>31</v>
      </c>
      <c r="C24" s="12"/>
      <c r="D24" s="13">
        <f t="shared" si="0"/>
        <v>189</v>
      </c>
      <c r="E24" s="14">
        <v>14</v>
      </c>
      <c r="F24" s="15">
        <f t="shared" si="2"/>
        <v>7.407407407407407E-2</v>
      </c>
      <c r="G24" s="14">
        <v>26</v>
      </c>
      <c r="H24" s="15">
        <f t="shared" si="3"/>
        <v>0.13756613756613756</v>
      </c>
      <c r="I24" s="14">
        <v>28</v>
      </c>
      <c r="J24" s="15">
        <f t="shared" si="4"/>
        <v>0.14814814814814814</v>
      </c>
      <c r="K24" s="14">
        <v>7</v>
      </c>
      <c r="L24" s="15">
        <f t="shared" si="5"/>
        <v>3.7037037037037035E-2</v>
      </c>
      <c r="M24" s="16">
        <v>35</v>
      </c>
      <c r="N24" s="15">
        <f t="shared" si="1"/>
        <v>0.18518518518518517</v>
      </c>
      <c r="O24" s="16">
        <v>78</v>
      </c>
      <c r="P24" s="15">
        <f t="shared" si="6"/>
        <v>0.41269841269841268</v>
      </c>
      <c r="Q24" s="16">
        <v>1</v>
      </c>
      <c r="R24" s="15">
        <f t="shared" si="7"/>
        <v>5.2910052910052907E-3</v>
      </c>
      <c r="S24" s="17">
        <v>0.32300000000000001</v>
      </c>
    </row>
    <row r="25" spans="1:19" s="26" customFormat="1" ht="18.75" customHeight="1" x14ac:dyDescent="0.2">
      <c r="A25" s="18">
        <v>18</v>
      </c>
      <c r="B25" s="19" t="s">
        <v>32</v>
      </c>
      <c r="C25" s="20"/>
      <c r="D25" s="21">
        <f t="shared" si="0"/>
        <v>444</v>
      </c>
      <c r="E25" s="22">
        <v>26</v>
      </c>
      <c r="F25" s="23">
        <f t="shared" si="2"/>
        <v>5.8558558558558557E-2</v>
      </c>
      <c r="G25" s="22">
        <v>63</v>
      </c>
      <c r="H25" s="23">
        <f t="shared" si="3"/>
        <v>0.14189189189189189</v>
      </c>
      <c r="I25" s="22">
        <v>42</v>
      </c>
      <c r="J25" s="23">
        <f t="shared" si="4"/>
        <v>9.45945945945946E-2</v>
      </c>
      <c r="K25" s="22">
        <v>38</v>
      </c>
      <c r="L25" s="23">
        <f t="shared" si="5"/>
        <v>8.5585585585585586E-2</v>
      </c>
      <c r="M25" s="24">
        <v>89</v>
      </c>
      <c r="N25" s="23">
        <f t="shared" si="1"/>
        <v>0.20045045045045046</v>
      </c>
      <c r="O25" s="24">
        <v>167</v>
      </c>
      <c r="P25" s="23">
        <f t="shared" si="6"/>
        <v>0.37612612612612611</v>
      </c>
      <c r="Q25" s="24">
        <v>19</v>
      </c>
      <c r="R25" s="23">
        <f t="shared" si="7"/>
        <v>4.2792792792792793E-2</v>
      </c>
      <c r="S25" s="25">
        <v>0.314</v>
      </c>
    </row>
    <row r="26" spans="1:19" ht="18.75" customHeight="1" x14ac:dyDescent="0.2">
      <c r="A26" s="27">
        <v>19</v>
      </c>
      <c r="B26" s="28" t="s">
        <v>33</v>
      </c>
      <c r="C26" s="12"/>
      <c r="D26" s="13">
        <f t="shared" si="0"/>
        <v>205</v>
      </c>
      <c r="E26" s="14">
        <v>6</v>
      </c>
      <c r="F26" s="15">
        <f t="shared" si="2"/>
        <v>2.9268292682926831E-2</v>
      </c>
      <c r="G26" s="14">
        <v>12</v>
      </c>
      <c r="H26" s="15">
        <f t="shared" si="3"/>
        <v>5.8536585365853662E-2</v>
      </c>
      <c r="I26" s="14">
        <v>5</v>
      </c>
      <c r="J26" s="15">
        <f t="shared" si="4"/>
        <v>2.4390243902439025E-2</v>
      </c>
      <c r="K26" s="14">
        <v>8</v>
      </c>
      <c r="L26" s="15">
        <f t="shared" si="5"/>
        <v>3.9024390243902439E-2</v>
      </c>
      <c r="M26" s="16">
        <v>53</v>
      </c>
      <c r="N26" s="15">
        <f t="shared" si="1"/>
        <v>0.25853658536585367</v>
      </c>
      <c r="O26" s="16">
        <v>112</v>
      </c>
      <c r="P26" s="15">
        <f t="shared" si="6"/>
        <v>0.54634146341463419</v>
      </c>
      <c r="Q26" s="16">
        <v>9</v>
      </c>
      <c r="R26" s="15">
        <f t="shared" si="7"/>
        <v>4.3902439024390241E-2</v>
      </c>
      <c r="S26" s="17">
        <v>0.313</v>
      </c>
    </row>
    <row r="27" spans="1:19" s="26" customFormat="1" ht="18.75" customHeight="1" x14ac:dyDescent="0.2">
      <c r="A27" s="18">
        <v>20</v>
      </c>
      <c r="B27" s="19" t="s">
        <v>34</v>
      </c>
      <c r="C27" s="20"/>
      <c r="D27" s="21">
        <f t="shared" si="0"/>
        <v>861</v>
      </c>
      <c r="E27" s="22">
        <v>68</v>
      </c>
      <c r="F27" s="23">
        <f t="shared" si="2"/>
        <v>7.8977932636469225E-2</v>
      </c>
      <c r="G27" s="22">
        <v>140</v>
      </c>
      <c r="H27" s="23">
        <f t="shared" si="3"/>
        <v>0.16260162601626016</v>
      </c>
      <c r="I27" s="22">
        <v>87</v>
      </c>
      <c r="J27" s="23">
        <f t="shared" si="4"/>
        <v>0.10104529616724739</v>
      </c>
      <c r="K27" s="22">
        <v>68</v>
      </c>
      <c r="L27" s="23">
        <f t="shared" si="5"/>
        <v>7.8977932636469225E-2</v>
      </c>
      <c r="M27" s="24">
        <v>165</v>
      </c>
      <c r="N27" s="23">
        <f t="shared" si="1"/>
        <v>0.19163763066202091</v>
      </c>
      <c r="O27" s="24">
        <v>291</v>
      </c>
      <c r="P27" s="23">
        <f t="shared" si="6"/>
        <v>0.33797909407665505</v>
      </c>
      <c r="Q27" s="24">
        <v>42</v>
      </c>
      <c r="R27" s="23">
        <f t="shared" si="7"/>
        <v>4.878048780487805E-2</v>
      </c>
      <c r="S27" s="25">
        <v>0.312</v>
      </c>
    </row>
    <row r="28" spans="1:19" ht="18.75" customHeight="1" x14ac:dyDescent="0.2">
      <c r="A28" s="27">
        <v>21</v>
      </c>
      <c r="B28" s="28" t="s">
        <v>35</v>
      </c>
      <c r="C28" s="12"/>
      <c r="D28" s="13">
        <f t="shared" si="0"/>
        <v>702</v>
      </c>
      <c r="E28" s="14">
        <v>25</v>
      </c>
      <c r="F28" s="15">
        <f t="shared" si="2"/>
        <v>3.5612535612535613E-2</v>
      </c>
      <c r="G28" s="14">
        <v>79</v>
      </c>
      <c r="H28" s="15">
        <f t="shared" si="3"/>
        <v>0.11253561253561253</v>
      </c>
      <c r="I28" s="14">
        <v>41</v>
      </c>
      <c r="J28" s="15">
        <f t="shared" si="4"/>
        <v>5.8404558404558403E-2</v>
      </c>
      <c r="K28" s="14">
        <v>42</v>
      </c>
      <c r="L28" s="15">
        <f t="shared" si="5"/>
        <v>5.9829059829059832E-2</v>
      </c>
      <c r="M28" s="16">
        <v>171</v>
      </c>
      <c r="N28" s="15">
        <f t="shared" si="1"/>
        <v>0.24358974358974358</v>
      </c>
      <c r="O28" s="16">
        <v>293</v>
      </c>
      <c r="P28" s="15">
        <f t="shared" si="6"/>
        <v>0.41737891737891736</v>
      </c>
      <c r="Q28" s="16">
        <v>51</v>
      </c>
      <c r="R28" s="15">
        <f t="shared" si="7"/>
        <v>7.2649572649572655E-2</v>
      </c>
      <c r="S28" s="17">
        <v>0.30199999999999999</v>
      </c>
    </row>
    <row r="29" spans="1:19" s="26" customFormat="1" ht="18.75" customHeight="1" x14ac:dyDescent="0.2">
      <c r="A29" s="18">
        <v>22</v>
      </c>
      <c r="B29" s="19" t="s">
        <v>36</v>
      </c>
      <c r="C29" s="20"/>
      <c r="D29" s="21">
        <f t="shared" si="0"/>
        <v>589</v>
      </c>
      <c r="E29" s="22">
        <v>19</v>
      </c>
      <c r="F29" s="23">
        <f t="shared" si="2"/>
        <v>3.2258064516129031E-2</v>
      </c>
      <c r="G29" s="22">
        <v>60</v>
      </c>
      <c r="H29" s="23">
        <f t="shared" si="3"/>
        <v>0.10186757215619695</v>
      </c>
      <c r="I29" s="22">
        <v>30</v>
      </c>
      <c r="J29" s="23">
        <f t="shared" si="4"/>
        <v>5.0933786078098474E-2</v>
      </c>
      <c r="K29" s="22">
        <v>26</v>
      </c>
      <c r="L29" s="23">
        <f t="shared" si="5"/>
        <v>4.4142614601018676E-2</v>
      </c>
      <c r="M29" s="24">
        <v>164</v>
      </c>
      <c r="N29" s="23">
        <f t="shared" si="1"/>
        <v>0.27843803056027167</v>
      </c>
      <c r="O29" s="24">
        <v>253</v>
      </c>
      <c r="P29" s="23">
        <f t="shared" si="6"/>
        <v>0.42954159592529711</v>
      </c>
      <c r="Q29" s="24">
        <v>37</v>
      </c>
      <c r="R29" s="23">
        <f t="shared" si="7"/>
        <v>6.2818336162988112E-2</v>
      </c>
      <c r="S29" s="25">
        <v>0.29299999999999998</v>
      </c>
    </row>
    <row r="30" spans="1:19" ht="18.75" customHeight="1" x14ac:dyDescent="0.2">
      <c r="A30" s="27">
        <v>23</v>
      </c>
      <c r="B30" s="28" t="s">
        <v>37</v>
      </c>
      <c r="C30" s="12"/>
      <c r="D30" s="13">
        <f t="shared" si="0"/>
        <v>274</v>
      </c>
      <c r="E30" s="14">
        <v>22</v>
      </c>
      <c r="F30" s="15">
        <f t="shared" si="2"/>
        <v>8.0291970802919707E-2</v>
      </c>
      <c r="G30" s="14">
        <v>25</v>
      </c>
      <c r="H30" s="15">
        <f t="shared" si="3"/>
        <v>9.1240875912408759E-2</v>
      </c>
      <c r="I30" s="14">
        <v>11</v>
      </c>
      <c r="J30" s="15">
        <f t="shared" si="4"/>
        <v>4.0145985401459854E-2</v>
      </c>
      <c r="K30" s="14">
        <v>10</v>
      </c>
      <c r="L30" s="15">
        <f t="shared" si="5"/>
        <v>3.6496350364963501E-2</v>
      </c>
      <c r="M30" s="16">
        <v>66</v>
      </c>
      <c r="N30" s="15">
        <f t="shared" si="1"/>
        <v>0.24087591240875914</v>
      </c>
      <c r="O30" s="16">
        <v>125</v>
      </c>
      <c r="P30" s="15">
        <f t="shared" si="6"/>
        <v>0.45620437956204379</v>
      </c>
      <c r="Q30" s="16">
        <v>15</v>
      </c>
      <c r="R30" s="15">
        <f t="shared" si="7"/>
        <v>5.4744525547445258E-2</v>
      </c>
      <c r="S30" s="17">
        <v>0.27700000000000002</v>
      </c>
    </row>
    <row r="31" spans="1:19" s="26" customFormat="1" ht="18.75" customHeight="1" x14ac:dyDescent="0.2">
      <c r="A31" s="18">
        <v>24</v>
      </c>
      <c r="B31" s="19" t="s">
        <v>38</v>
      </c>
      <c r="C31" s="20"/>
      <c r="D31" s="21">
        <f t="shared" si="0"/>
        <v>536</v>
      </c>
      <c r="E31" s="22">
        <v>34</v>
      </c>
      <c r="F31" s="23">
        <f t="shared" si="2"/>
        <v>6.3432835820895525E-2</v>
      </c>
      <c r="G31" s="22">
        <v>88</v>
      </c>
      <c r="H31" s="23">
        <f t="shared" si="3"/>
        <v>0.16417910447761194</v>
      </c>
      <c r="I31" s="22">
        <v>42</v>
      </c>
      <c r="J31" s="23">
        <f t="shared" si="4"/>
        <v>7.8358208955223885E-2</v>
      </c>
      <c r="K31" s="22">
        <v>26</v>
      </c>
      <c r="L31" s="23">
        <f t="shared" si="5"/>
        <v>4.8507462686567165E-2</v>
      </c>
      <c r="M31" s="24">
        <v>90</v>
      </c>
      <c r="N31" s="23">
        <f t="shared" si="1"/>
        <v>0.16791044776119404</v>
      </c>
      <c r="O31" s="24">
        <v>234</v>
      </c>
      <c r="P31" s="23">
        <f t="shared" si="6"/>
        <v>0.43656716417910446</v>
      </c>
      <c r="Q31" s="24">
        <v>22</v>
      </c>
      <c r="R31" s="23">
        <f t="shared" si="7"/>
        <v>4.1044776119402986E-2</v>
      </c>
      <c r="S31" s="25">
        <v>0.27100000000000002</v>
      </c>
    </row>
    <row r="32" spans="1:19" ht="18.75" customHeight="1" x14ac:dyDescent="0.2">
      <c r="A32" s="27">
        <v>25</v>
      </c>
      <c r="B32" s="28" t="s">
        <v>39</v>
      </c>
      <c r="C32" s="12"/>
      <c r="D32" s="13">
        <f t="shared" si="0"/>
        <v>889</v>
      </c>
      <c r="E32" s="14">
        <v>31</v>
      </c>
      <c r="F32" s="15">
        <f t="shared" si="2"/>
        <v>3.4870641169853771E-2</v>
      </c>
      <c r="G32" s="14">
        <v>93</v>
      </c>
      <c r="H32" s="15">
        <f t="shared" si="3"/>
        <v>0.10461192350956131</v>
      </c>
      <c r="I32" s="14">
        <v>54</v>
      </c>
      <c r="J32" s="15">
        <f t="shared" si="4"/>
        <v>6.074240719910011E-2</v>
      </c>
      <c r="K32" s="14">
        <v>41</v>
      </c>
      <c r="L32" s="15">
        <f t="shared" si="5"/>
        <v>4.6119235095613047E-2</v>
      </c>
      <c r="M32" s="16">
        <v>255</v>
      </c>
      <c r="N32" s="15">
        <f t="shared" si="1"/>
        <v>0.28683914510686165</v>
      </c>
      <c r="O32" s="16">
        <v>392</v>
      </c>
      <c r="P32" s="15">
        <f t="shared" si="6"/>
        <v>0.44094488188976377</v>
      </c>
      <c r="Q32" s="16">
        <v>23</v>
      </c>
      <c r="R32" s="15">
        <f t="shared" si="7"/>
        <v>2.5871766029246346E-2</v>
      </c>
      <c r="S32" s="17">
        <v>0.26</v>
      </c>
    </row>
    <row r="33" spans="1:19" s="26" customFormat="1" ht="18.75" customHeight="1" thickBot="1" x14ac:dyDescent="0.25">
      <c r="A33" s="18">
        <v>26</v>
      </c>
      <c r="B33" s="19" t="s">
        <v>40</v>
      </c>
      <c r="C33" s="20"/>
      <c r="D33" s="21">
        <f t="shared" si="0"/>
        <v>1150</v>
      </c>
      <c r="E33" s="22">
        <v>111</v>
      </c>
      <c r="F33" s="23">
        <f t="shared" si="2"/>
        <v>9.6521739130434783E-2</v>
      </c>
      <c r="G33" s="22">
        <v>203</v>
      </c>
      <c r="H33" s="23">
        <f t="shared" si="3"/>
        <v>0.17652173913043478</v>
      </c>
      <c r="I33" s="22">
        <v>93</v>
      </c>
      <c r="J33" s="23">
        <f t="shared" si="4"/>
        <v>8.0869565217391304E-2</v>
      </c>
      <c r="K33" s="22">
        <v>75</v>
      </c>
      <c r="L33" s="23">
        <f t="shared" si="5"/>
        <v>6.5217391304347824E-2</v>
      </c>
      <c r="M33" s="24">
        <v>246</v>
      </c>
      <c r="N33" s="23">
        <f t="shared" si="1"/>
        <v>0.21391304347826087</v>
      </c>
      <c r="O33" s="24">
        <v>373</v>
      </c>
      <c r="P33" s="23">
        <f t="shared" si="6"/>
        <v>0.3243478260869565</v>
      </c>
      <c r="Q33" s="24">
        <v>49</v>
      </c>
      <c r="R33" s="23">
        <f t="shared" si="7"/>
        <v>4.2608695652173914E-2</v>
      </c>
      <c r="S33" s="29">
        <v>0.24099999999999999</v>
      </c>
    </row>
    <row r="34" spans="1:19" ht="18.75" hidden="1" customHeight="1" thickBot="1" x14ac:dyDescent="0.25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3"/>
    </row>
    <row r="35" spans="1:19" ht="20.100000000000001" customHeight="1" thickBot="1" x14ac:dyDescent="0.25">
      <c r="A35" s="45" t="s">
        <v>5</v>
      </c>
      <c r="B35" s="46"/>
      <c r="C35" s="34"/>
      <c r="D35" s="35">
        <f>SUM(D8:D33)</f>
        <v>19759</v>
      </c>
      <c r="E35" s="35">
        <f>SUM(E8:E33)</f>
        <v>1185</v>
      </c>
      <c r="F35" s="34">
        <f>E35/D35</f>
        <v>5.9972670681714663E-2</v>
      </c>
      <c r="G35" s="35">
        <f>SUM(G8:G33)</f>
        <v>2639</v>
      </c>
      <c r="H35" s="34">
        <f>G35/$D35</f>
        <v>0.13355939065742192</v>
      </c>
      <c r="I35" s="35">
        <f>SUM(I8:I33)</f>
        <v>1456</v>
      </c>
      <c r="J35" s="34">
        <f>I35/$D35</f>
        <v>7.3687939673060379E-2</v>
      </c>
      <c r="K35" s="35">
        <f>SUM(K8:K33)</f>
        <v>1189</v>
      </c>
      <c r="L35" s="34">
        <f>K35/$D35</f>
        <v>6.0175110076420874E-2</v>
      </c>
      <c r="M35" s="35">
        <f>SUM(M8:M33)</f>
        <v>4352</v>
      </c>
      <c r="N35" s="34">
        <f>M35/$D35</f>
        <v>0.22025406144035628</v>
      </c>
      <c r="O35" s="35">
        <f>SUM(O8:O33)</f>
        <v>8037</v>
      </c>
      <c r="P35" s="34">
        <f>O35/$D35</f>
        <v>0.40675135381345212</v>
      </c>
      <c r="Q35" s="35">
        <f>SUM(Q8:Q33)</f>
        <v>901</v>
      </c>
      <c r="R35" s="34">
        <f>Q35/$D35</f>
        <v>4.5599473657573761E-2</v>
      </c>
      <c r="S35" s="36">
        <v>0.33100000000000002</v>
      </c>
    </row>
    <row r="36" spans="1:19" x14ac:dyDescent="0.2">
      <c r="A36" s="37" t="s">
        <v>41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9"/>
    </row>
    <row r="37" spans="1:19" x14ac:dyDescent="0.2">
      <c r="A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9"/>
    </row>
    <row r="38" spans="1:19" x14ac:dyDescent="0.2">
      <c r="A38" s="37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9" x14ac:dyDescent="0.2">
      <c r="A39" s="37" t="s">
        <v>42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  <row r="40" spans="1:19" x14ac:dyDescent="0.2">
      <c r="A40" s="37" t="s">
        <v>43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</row>
    <row r="41" spans="1:19" x14ac:dyDescent="0.2">
      <c r="B41" s="42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</row>
    <row r="42" spans="1:19" ht="15.95" customHeight="1" x14ac:dyDescent="0.2">
      <c r="B42" s="43"/>
    </row>
    <row r="43" spans="1:19" x14ac:dyDescent="0.2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3.3</vt:lpstr>
      <vt:lpstr>'3.3'!Área_de_impresión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2015-05-14T01:27:20Z</dcterms:created>
  <dcterms:modified xsi:type="dcterms:W3CDTF">2015-05-30T22:58:57Z</dcterms:modified>
</cp:coreProperties>
</file>