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C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CAI!#REF!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CAI!$A$119:$O$260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 localSheetId="0">[2]Casos!#REF!</definedName>
    <definedName name="DIST">[3]Casos!#REF!</definedName>
    <definedName name="DISTRITO">#REF!</definedName>
    <definedName name="DPTO" localSheetId="0">[2]Casos!#REF!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[5]Casos!#REF!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 localSheetId="0">[2]Casos!#REF!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[7]Casos!#REF!</definedName>
    <definedName name="ZONA" localSheetId="0">[2]Casos!#REF!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I256" i="1" l="1"/>
  <c r="H256" i="1"/>
  <c r="G256" i="1"/>
  <c r="F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56" i="1" s="1"/>
  <c r="F227" i="1"/>
  <c r="E227" i="1"/>
  <c r="D227" i="1"/>
  <c r="C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27" i="1" s="1"/>
  <c r="E204" i="1"/>
  <c r="D204" i="1"/>
  <c r="C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G186" i="1"/>
  <c r="F186" i="1"/>
  <c r="H173" i="1"/>
  <c r="H168" i="1"/>
  <c r="D159" i="1"/>
  <c r="C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H139" i="1"/>
  <c r="G139" i="1"/>
  <c r="F139" i="1"/>
  <c r="E139" i="1"/>
  <c r="D139" i="1"/>
  <c r="C139" i="1"/>
  <c r="B139" i="1"/>
  <c r="H140" i="1" s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59" i="1" l="1"/>
  <c r="D160" i="1" s="1"/>
  <c r="I168" i="1"/>
  <c r="H186" i="1"/>
  <c r="B204" i="1"/>
  <c r="E228" i="1"/>
  <c r="F228" i="1"/>
  <c r="C228" i="1"/>
  <c r="D228" i="1"/>
  <c r="H257" i="1"/>
  <c r="I257" i="1"/>
  <c r="F257" i="1"/>
  <c r="G257" i="1"/>
  <c r="C160" i="1"/>
  <c r="C205" i="1"/>
  <c r="D205" i="1"/>
  <c r="E205" i="1"/>
  <c r="G187" i="1"/>
  <c r="F140" i="1"/>
  <c r="F187" i="1"/>
  <c r="E140" i="1"/>
  <c r="C140" i="1"/>
  <c r="G140" i="1"/>
  <c r="I173" i="1"/>
  <c r="D140" i="1"/>
  <c r="B160" i="1" l="1"/>
  <c r="B140" i="1"/>
  <c r="B205" i="1"/>
  <c r="E257" i="1"/>
  <c r="B228" i="1"/>
</calcChain>
</file>

<file path=xl/sharedStrings.xml><?xml version="1.0" encoding="utf-8"?>
<sst xmlns="http://schemas.openxmlformats.org/spreadsheetml/2006/main" count="937" uniqueCount="114">
  <si>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</si>
  <si>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</si>
  <si>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</si>
  <si>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</si>
  <si>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</si>
  <si>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</si>
  <si>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</si>
  <si>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</si>
  <si>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</si>
  <si>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</si>
  <si>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Mes</t>
  </si>
  <si>
    <t>TipoAtencion</t>
  </si>
  <si>
    <t>PRINCIPALES ESTADÍSTICAS DE VARONES AGRESORES SENTENCIADOS EN JUZGADOS DE FAMILIA ATENDIDOS
EN EL CENTRO DE ATENCIÓN INSTITUCIONAL FRENTE A LA VIOLENCIA FAMILIAR</t>
  </si>
  <si>
    <t>Período : Enero - Abril 2015 (Preliminar)</t>
  </si>
  <si>
    <t>N° DE PERSONAS ATENDIDAS POR MES Y GRUPOS DE EDAD</t>
  </si>
  <si>
    <t xml:space="preserve">Mes </t>
  </si>
  <si>
    <t>Total</t>
  </si>
  <si>
    <t>0-17 años</t>
  </si>
  <si>
    <t>18-25 años</t>
  </si>
  <si>
    <t>26-35 años</t>
  </si>
  <si>
    <t>36-45 años</t>
  </si>
  <si>
    <t>46-59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</si>
  <si>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</si>
  <si>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</si>
  <si>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</si>
  <si>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</si>
  <si>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</si>
  <si>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</si>
  <si>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</si>
  <si>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</si>
  <si>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</si>
  <si>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</si>
  <si>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</si>
  <si>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</si>
  <si>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</si>
  <si>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</si>
  <si>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SITUACIÓN LABORAL DE LAS PERSONAS ATENDIDAS POR MES</t>
  </si>
  <si>
    <t>CONSUMO DE ALCOHOL, FUMA, DROGAS Y ADICCIONES NO CONVENCIONALES EN LOS USUARIOS</t>
  </si>
  <si>
    <t>Situación Laboral</t>
  </si>
  <si>
    <t>No Trabaja</t>
  </si>
  <si>
    <t>Si Trabaja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</si>
  <si>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</si>
  <si>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</si>
  <si>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</si>
  <si>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</si>
  <si>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</si>
  <si>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</si>
  <si>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</si>
  <si>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</si>
  <si>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</si>
  <si>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</si>
  <si>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</si>
  <si>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</si>
  <si>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PAREJA AFECTADA, U OTRA PERSONA AFECTADA, INTERVENIDOS POR EL CAI SEGÚN GRUPO DE EDAD Y SEXO</t>
  </si>
  <si>
    <t>Vínculo de la persona afectada con el usuario</t>
  </si>
  <si>
    <t>TOTAL</t>
  </si>
  <si>
    <t>Femenino</t>
  </si>
  <si>
    <t>Masculino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</si>
  <si>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</si>
  <si>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</si>
  <si>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</si>
  <si>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</si>
  <si>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</si>
  <si>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</si>
  <si>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</si>
  <si>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Padre/Madre</t>
  </si>
  <si>
    <t>Hijo/a</t>
  </si>
  <si>
    <t>Abuelo/a</t>
  </si>
  <si>
    <t>Hermano/a</t>
  </si>
  <si>
    <t>Nieto/a</t>
  </si>
  <si>
    <t>Tío/a</t>
  </si>
  <si>
    <t>Sobrino/a</t>
  </si>
  <si>
    <t>Primo/a</t>
  </si>
  <si>
    <t>Suegro/a</t>
  </si>
  <si>
    <t>Cuñado/a</t>
  </si>
  <si>
    <t>Yerno/Nuera</t>
  </si>
  <si>
    <t>Padrastro/Madrastra</t>
  </si>
  <si>
    <t>Otro Familiar</t>
  </si>
  <si>
    <t>(*) Personas que no tienen un vínculo de pareja con el usuario</t>
  </si>
  <si>
    <t>RIESGO PRESUNTIVO PARA LA INTEGRIDAD PERSONAL Y PARA LA VIDA DE LA PERSONA AFECTADA POR MES</t>
  </si>
  <si>
    <t>Leve</t>
  </si>
  <si>
    <t>Moderado</t>
  </si>
  <si>
    <t>Alto</t>
  </si>
  <si>
    <t>INTERVENCIONES DEL CAI FRENTE A LA VIOLENCIA FAMILIAR</t>
  </si>
  <si>
    <t>N° DE ACTIVIDADES PERSONALIZADAS POR MES Y SERVICIO</t>
  </si>
  <si>
    <t>Admisión</t>
  </si>
  <si>
    <t>Psicología</t>
  </si>
  <si>
    <t>Social</t>
  </si>
  <si>
    <t>Psicoter.</t>
  </si>
  <si>
    <t>N° DE ACTIVIDADES PERSONALIZADAS POR TIPO DE SERVICIO</t>
  </si>
  <si>
    <t>Tipo de Actividad</t>
  </si>
  <si>
    <t>Psicoterapia</t>
  </si>
  <si>
    <t>Acogida, apertura de ficha</t>
  </si>
  <si>
    <t>Primera entrevista</t>
  </si>
  <si>
    <t>Evaluación psicológica</t>
  </si>
  <si>
    <t>Orientación y/o consejería</t>
  </si>
  <si>
    <t>Evaluación de riesgo presuntivo</t>
  </si>
  <si>
    <t>Visita domiciliaria</t>
  </si>
  <si>
    <t>Orientación Red Familiar</t>
  </si>
  <si>
    <t>Evaluación de riesgo</t>
  </si>
  <si>
    <t>Informe psicológico</t>
  </si>
  <si>
    <t>Informe social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</si>
  <si>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</si>
  <si>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</si>
  <si>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</si>
  <si>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</si>
  <si>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</si>
  <si>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</si>
  <si>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</si>
  <si>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</si>
  <si>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</si>
  <si>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Evaluación del caso</t>
  </si>
  <si>
    <t>Usuario culmina el proceso psicoeducativo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</si>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</sst>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00"/>
    <numFmt numFmtId="165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indexed="10"/>
      <name val="Calibri"/>
      <family val="2"/>
    </font>
    <font>
      <b/>
      <sz val="14"/>
      <color rgb="FFC0000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2"/>
      <color indexed="9"/>
      <name val="Calibri"/>
      <family val="2"/>
    </font>
    <font>
      <b/>
      <sz val="13"/>
      <color indexed="60"/>
      <name val="Calibri"/>
      <family val="2"/>
    </font>
    <font>
      <b/>
      <sz val="10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56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Continuous" vertical="center" wrapText="1"/>
    </xf>
    <xf numFmtId="0" fontId="10" fillId="2" borderId="0" xfId="1" applyFont="1" applyFill="1" applyBorder="1" applyAlignment="1">
      <alignment horizontal="centerContinuous" vertical="center" wrapText="1"/>
    </xf>
    <xf numFmtId="0" fontId="12" fillId="0" borderId="6" xfId="1" applyFont="1" applyFill="1" applyBorder="1" applyAlignment="1">
      <alignment horizontal="centerContinuous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Continuous" vertical="center"/>
    </xf>
    <xf numFmtId="0" fontId="4" fillId="5" borderId="7" xfId="1" applyFont="1" applyFill="1" applyBorder="1" applyAlignment="1">
      <alignment vertical="center"/>
    </xf>
    <xf numFmtId="0" fontId="3" fillId="5" borderId="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5" borderId="10" xfId="1" applyFont="1" applyFill="1" applyBorder="1" applyAlignment="1">
      <alignment vertical="center"/>
    </xf>
    <xf numFmtId="0" fontId="3" fillId="5" borderId="11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vertical="center"/>
    </xf>
    <xf numFmtId="0" fontId="3" fillId="5" borderId="1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vertical="center"/>
    </xf>
    <xf numFmtId="0" fontId="3" fillId="4" borderId="4" xfId="1" applyFont="1" applyFill="1" applyBorder="1" applyAlignment="1">
      <alignment horizontal="center" vertical="center"/>
    </xf>
    <xf numFmtId="9" fontId="3" fillId="4" borderId="4" xfId="2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/>
    </xf>
    <xf numFmtId="0" fontId="4" fillId="5" borderId="7" xfId="1" applyFont="1" applyFill="1" applyBorder="1" applyAlignment="1">
      <alignment horizontal="left"/>
    </xf>
    <xf numFmtId="0" fontId="3" fillId="5" borderId="8" xfId="1" applyFont="1" applyFill="1" applyBorder="1" applyAlignment="1">
      <alignment horizontal="center"/>
    </xf>
    <xf numFmtId="0" fontId="4" fillId="5" borderId="10" xfId="1" applyFont="1" applyFill="1" applyBorder="1" applyAlignment="1">
      <alignment horizontal="left"/>
    </xf>
    <xf numFmtId="0" fontId="3" fillId="5" borderId="11" xfId="1" applyFont="1" applyFill="1" applyBorder="1" applyAlignment="1">
      <alignment horizontal="center"/>
    </xf>
    <xf numFmtId="0" fontId="4" fillId="5" borderId="12" xfId="1" applyFont="1" applyFill="1" applyBorder="1" applyAlignment="1">
      <alignment horizontal="left"/>
    </xf>
    <xf numFmtId="0" fontId="3" fillId="5" borderId="13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left"/>
    </xf>
    <xf numFmtId="0" fontId="3" fillId="4" borderId="4" xfId="1" applyFont="1" applyFill="1" applyBorder="1" applyAlignment="1">
      <alignment horizontal="center"/>
    </xf>
    <xf numFmtId="9" fontId="3" fillId="4" borderId="4" xfId="2" applyFont="1" applyFill="1" applyBorder="1" applyAlignment="1">
      <alignment horizontal="center"/>
    </xf>
    <xf numFmtId="0" fontId="5" fillId="2" borderId="0" xfId="1" applyFont="1" applyFill="1" applyAlignment="1">
      <alignment horizontal="left" vertical="center"/>
    </xf>
    <xf numFmtId="0" fontId="3" fillId="4" borderId="29" xfId="1" applyFont="1" applyFill="1" applyBorder="1" applyAlignment="1">
      <alignment horizontal="centerContinuous" vertical="center" wrapText="1"/>
    </xf>
    <xf numFmtId="0" fontId="3" fillId="2" borderId="15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9" fontId="15" fillId="4" borderId="4" xfId="2" applyFont="1" applyFill="1" applyBorder="1" applyAlignment="1">
      <alignment horizontal="center" vertical="center"/>
    </xf>
    <xf numFmtId="0" fontId="17" fillId="2" borderId="0" xfId="1" applyFont="1" applyFill="1" applyAlignment="1">
      <alignment horizontal="left" vertical="top"/>
    </xf>
    <xf numFmtId="164" fontId="5" fillId="2" borderId="0" xfId="1" applyNumberFormat="1" applyFont="1" applyFill="1" applyAlignment="1">
      <alignment horizontal="left"/>
    </xf>
    <xf numFmtId="0" fontId="3" fillId="4" borderId="4" xfId="1" applyFont="1" applyFill="1" applyBorder="1" applyAlignment="1">
      <alignment horizontal="left" vertical="center" wrapText="1"/>
    </xf>
    <xf numFmtId="0" fontId="4" fillId="5" borderId="8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center"/>
    </xf>
    <xf numFmtId="0" fontId="4" fillId="5" borderId="11" xfId="1" applyFont="1" applyFill="1" applyBorder="1" applyAlignment="1">
      <alignment horizontal="left"/>
    </xf>
    <xf numFmtId="0" fontId="3" fillId="2" borderId="11" xfId="1" applyFont="1" applyFill="1" applyBorder="1" applyAlignment="1">
      <alignment horizontal="center"/>
    </xf>
    <xf numFmtId="0" fontId="4" fillId="5" borderId="13" xfId="1" applyFont="1" applyFill="1" applyBorder="1" applyAlignment="1">
      <alignment horizontal="left"/>
    </xf>
    <xf numFmtId="0" fontId="3" fillId="2" borderId="13" xfId="1" applyFont="1" applyFill="1" applyBorder="1" applyAlignment="1">
      <alignment horizontal="center"/>
    </xf>
    <xf numFmtId="0" fontId="3" fillId="4" borderId="4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>
      <alignment horizontal="center" vertical="center"/>
    </xf>
    <xf numFmtId="0" fontId="4" fillId="2" borderId="36" xfId="1" applyFont="1" applyFill="1" applyBorder="1" applyAlignment="1"/>
    <xf numFmtId="0" fontId="4" fillId="2" borderId="37" xfId="1" applyFont="1" applyFill="1" applyBorder="1" applyAlignment="1"/>
    <xf numFmtId="0" fontId="4" fillId="2" borderId="25" xfId="1" applyFont="1" applyFill="1" applyBorder="1" applyAlignment="1"/>
    <xf numFmtId="0" fontId="4" fillId="2" borderId="32" xfId="1" applyFont="1" applyFill="1" applyBorder="1" applyAlignment="1"/>
    <xf numFmtId="0" fontId="4" fillId="2" borderId="34" xfId="1" applyFont="1" applyFill="1" applyBorder="1" applyAlignment="1"/>
    <xf numFmtId="0" fontId="4" fillId="2" borderId="27" xfId="1" applyFont="1" applyFill="1" applyBorder="1" applyAlignment="1"/>
    <xf numFmtId="0" fontId="4" fillId="2" borderId="11" xfId="1" applyFont="1" applyFill="1" applyBorder="1" applyAlignment="1">
      <alignment horizontal="center" vertical="center"/>
    </xf>
    <xf numFmtId="0" fontId="4" fillId="2" borderId="38" xfId="1" applyFont="1" applyFill="1" applyBorder="1" applyAlignment="1"/>
    <xf numFmtId="0" fontId="4" fillId="2" borderId="39" xfId="1" applyFont="1" applyFill="1" applyBorder="1" applyAlignment="1"/>
    <xf numFmtId="0" fontId="4" fillId="2" borderId="40" xfId="1" applyFont="1" applyFill="1" applyBorder="1" applyAlignment="1"/>
    <xf numFmtId="0" fontId="4" fillId="2" borderId="1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/>
    </xf>
    <xf numFmtId="0" fontId="16" fillId="4" borderId="4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9" fontId="14" fillId="6" borderId="4" xfId="1" applyNumberFormat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left" vertical="center"/>
    </xf>
    <xf numFmtId="0" fontId="4" fillId="5" borderId="11" xfId="1" applyFont="1" applyFill="1" applyBorder="1" applyAlignment="1">
      <alignment horizontal="left" vertical="center"/>
    </xf>
    <xf numFmtId="0" fontId="4" fillId="5" borderId="32" xfId="1" applyFont="1" applyFill="1" applyBorder="1" applyAlignment="1">
      <alignment horizontal="left" vertical="center"/>
    </xf>
    <xf numFmtId="0" fontId="4" fillId="5" borderId="26" xfId="1" applyFont="1" applyFill="1" applyBorder="1" applyAlignment="1">
      <alignment horizontal="left" vertical="center"/>
    </xf>
    <xf numFmtId="0" fontId="4" fillId="5" borderId="34" xfId="1" applyFont="1" applyFill="1" applyBorder="1" applyAlignment="1">
      <alignment horizontal="left" vertical="center"/>
    </xf>
    <xf numFmtId="0" fontId="4" fillId="5" borderId="35" xfId="1" applyFont="1" applyFill="1" applyBorder="1" applyAlignment="1">
      <alignment horizontal="left" vertical="center"/>
    </xf>
    <xf numFmtId="0" fontId="14" fillId="6" borderId="4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left" vertical="center"/>
    </xf>
    <xf numFmtId="0" fontId="4" fillId="5" borderId="16" xfId="1" applyFont="1" applyFill="1" applyBorder="1" applyAlignment="1">
      <alignment horizontal="left" vertical="center"/>
    </xf>
    <xf numFmtId="0" fontId="4" fillId="5" borderId="31" xfId="1" applyFont="1" applyFill="1" applyBorder="1" applyAlignment="1">
      <alignment horizontal="left" vertical="center"/>
    </xf>
    <xf numFmtId="0" fontId="4" fillId="5" borderId="20" xfId="1" applyFont="1" applyFill="1" applyBorder="1" applyAlignment="1">
      <alignment horizontal="left" vertical="center"/>
    </xf>
    <xf numFmtId="0" fontId="4" fillId="5" borderId="21" xfId="1" applyFont="1" applyFill="1" applyBorder="1" applyAlignment="1">
      <alignment horizontal="left" vertical="center"/>
    </xf>
    <xf numFmtId="0" fontId="4" fillId="5" borderId="33" xfId="1" applyFont="1" applyFill="1" applyBorder="1" applyAlignment="1">
      <alignment horizontal="left" vertical="center"/>
    </xf>
    <xf numFmtId="0" fontId="4" fillId="2" borderId="26" xfId="1" applyFont="1" applyFill="1" applyBorder="1" applyAlignment="1">
      <alignment horizontal="left" vertical="center" wrapText="1"/>
    </xf>
    <xf numFmtId="0" fontId="4" fillId="2" borderId="1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 wrapText="1"/>
    </xf>
    <xf numFmtId="0" fontId="3" fillId="6" borderId="29" xfId="1" applyFont="1" applyFill="1" applyBorder="1" applyAlignment="1">
      <alignment horizontal="center" vertical="center" wrapText="1"/>
    </xf>
    <xf numFmtId="0" fontId="3" fillId="6" borderId="30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/>
    </xf>
    <xf numFmtId="0" fontId="3" fillId="6" borderId="29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left" vertical="center"/>
    </xf>
    <xf numFmtId="0" fontId="3" fillId="4" borderId="16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22" xfId="1" applyFont="1" applyFill="1" applyBorder="1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  <xf numFmtId="0" fontId="3" fillId="4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 wrapText="1"/>
    </xf>
  </cellXfs>
  <cellStyles count="56">
    <cellStyle name="Euro" xfId="3"/>
    <cellStyle name="Hipervínculo 2" xfId="4"/>
    <cellStyle name="Hipervínculo 2 2" xfId="5"/>
    <cellStyle name="Hipervínculo 3" xfId="6"/>
    <cellStyle name="Millares 2" xfId="7"/>
    <cellStyle name="Millares 2 2" xfId="8"/>
    <cellStyle name="Millares 3" xfId="9"/>
    <cellStyle name="Millares 4" xfId="10"/>
    <cellStyle name="Millares 5" xfId="11"/>
    <cellStyle name="Millares 6" xfId="12"/>
    <cellStyle name="Moneda 2" xfId="13"/>
    <cellStyle name="Moneda 3" xfId="14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2" xfId="22"/>
    <cellStyle name="Normal 2 2" xfId="23"/>
    <cellStyle name="Normal 2 2 2" xfId="24"/>
    <cellStyle name="Normal 2 3" xfId="1"/>
    <cellStyle name="Normal 2 4" xfId="25"/>
    <cellStyle name="Normal 2 4 2" xfId="26"/>
    <cellStyle name="Normal 2 5" xfId="27"/>
    <cellStyle name="Normal 3" xfId="28"/>
    <cellStyle name="Normal 3 2" xfId="29"/>
    <cellStyle name="Normal 4" xfId="30"/>
    <cellStyle name="Normal 5" xfId="31"/>
    <cellStyle name="Normal 5 2" xfId="32"/>
    <cellStyle name="Normal 5 3" xfId="33"/>
    <cellStyle name="Normal 6" xfId="34"/>
    <cellStyle name="Normal 7" xfId="35"/>
    <cellStyle name="Normal 8" xfId="36"/>
    <cellStyle name="Normal 9" xfId="37"/>
    <cellStyle name="Porcentaje 2" xfId="38"/>
    <cellStyle name="Porcentaje 3" xfId="39"/>
    <cellStyle name="Porcentaje 3 2" xfId="40"/>
    <cellStyle name="Porcentaje 4" xfId="41"/>
    <cellStyle name="Porcentaje 5" xfId="42"/>
    <cellStyle name="Porcentaje 6" xfId="43"/>
    <cellStyle name="Porcentaje 7" xfId="44"/>
    <cellStyle name="Porcentaje 8" xfId="45"/>
    <cellStyle name="Porcentaje 9" xfId="46"/>
    <cellStyle name="Porcentual 2" xfId="47"/>
    <cellStyle name="Porcentual 2 2" xfId="48"/>
    <cellStyle name="Porcentual 2 3" xfId="2"/>
    <cellStyle name="Porcentual 2 3 2" xfId="49"/>
    <cellStyle name="Porcentual 2 4" xfId="50"/>
    <cellStyle name="Porcentual 2 4 2" xfId="51"/>
    <cellStyle name="Porcentual 2 5" xfId="52"/>
    <cellStyle name="Porcentual 2 6" xfId="53"/>
    <cellStyle name="Porcentual 3" xfId="54"/>
    <cellStyle name="Porcentual 4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baseline="0"/>
              <a:t>Número de p</a:t>
            </a:r>
            <a:r>
              <a:rPr lang="es-PE"/>
              <a:t>ersonas atendidas por grupos de edad </a:t>
            </a:r>
            <a:r>
              <a:rPr lang="es-PE" sz="1200" b="0"/>
              <a:t>(En porcentaje)</a:t>
            </a:r>
          </a:p>
        </c:rich>
      </c:tx>
      <c:layout>
        <c:manualLayout>
          <c:xMode val="edge"/>
          <c:yMode val="edge"/>
          <c:x val="0.15435660937862997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CAI!$C$126:$H$126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CAI!$C$140:$H$140</c:f>
              <c:numCache>
                <c:formatCode>0%</c:formatCode>
                <c:ptCount val="6"/>
                <c:pt idx="0">
                  <c:v>0</c:v>
                </c:pt>
                <c:pt idx="1">
                  <c:v>7.407407407407407E-2</c:v>
                </c:pt>
                <c:pt idx="2">
                  <c:v>0.20987654320987653</c:v>
                </c:pt>
                <c:pt idx="3">
                  <c:v>0.34567901234567899</c:v>
                </c:pt>
                <c:pt idx="4">
                  <c:v>0.23456790123456789</c:v>
                </c:pt>
                <c:pt idx="5">
                  <c:v>0.13580246913580246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49968"/>
        <c:axId val="45550528"/>
      </c:barChart>
      <c:catAx>
        <c:axId val="4554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550528"/>
        <c:crosses val="autoZero"/>
        <c:auto val="1"/>
        <c:lblAlgn val="ctr"/>
        <c:lblOffset val="100"/>
        <c:noMultiLvlLbl val="0"/>
      </c:catAx>
      <c:valAx>
        <c:axId val="4555052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549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Situación laboral de las</a:t>
            </a:r>
            <a:r>
              <a:rPr lang="es-PE" baseline="0"/>
              <a:t> personas atendidas</a:t>
            </a:r>
            <a:endParaRPr lang="es-PE"/>
          </a:p>
        </c:rich>
      </c:tx>
      <c:layout>
        <c:manualLayout>
          <c:xMode val="edge"/>
          <c:yMode val="edge"/>
          <c:x val="0.14436264916765901"/>
          <c:y val="1.9518624001787044E-3"/>
        </c:manualLayout>
      </c:layout>
      <c:overlay val="1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145523476232095E-2"/>
          <c:y val="0.24638049276098578"/>
          <c:w val="0.88815456401283088"/>
          <c:h val="0.7536195072390157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rgbClr val="E26B0A"/>
              </a:solidFill>
            </c:spPr>
          </c:dPt>
          <c:dLbls>
            <c:dLbl>
              <c:idx val="0"/>
              <c:layout>
                <c:manualLayout>
                  <c:x val="0.16766094586702168"/>
                  <c:y val="0.143042143316991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176873724117821"/>
                  <c:y val="-4.27669122004927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CAI!$C$146:$D$146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CAI!$C$159:$D$159</c:f>
              <c:numCache>
                <c:formatCode>General</c:formatCode>
                <c:ptCount val="2"/>
                <c:pt idx="0">
                  <c:v>8</c:v>
                </c:pt>
                <c:pt idx="1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Nivel de riesgo presuntivo para la integridad personal y para la vida de la persona</a:t>
            </a:r>
            <a:r>
              <a:rPr lang="es-PE" baseline="0"/>
              <a:t> </a:t>
            </a:r>
            <a:r>
              <a:rPr lang="es-PE"/>
              <a:t>afectada por mes</a:t>
            </a:r>
          </a:p>
        </c:rich>
      </c:tx>
      <c:layout>
        <c:manualLayout>
          <c:xMode val="edge"/>
          <c:yMode val="edge"/>
          <c:x val="0.11690639587482746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436E-2"/>
          <c:y val="0.20035762497093837"/>
          <c:w val="0.96364045758947958"/>
          <c:h val="0.6003951768101273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CAI!$C$191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3.7755726807631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3739666397388738E-17"/>
                  <c:y val="3.9316836491865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CAI!$A$192:$A$203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CAI!$C$192:$C$203</c:f>
              <c:numCache>
                <c:formatCode>General</c:formatCode>
                <c:ptCount val="12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10</c:v>
                </c:pt>
              </c:numCache>
            </c:numRef>
          </c:val>
        </c:ser>
        <c:ser>
          <c:idx val="2"/>
          <c:order val="1"/>
          <c:tx>
            <c:strRef>
              <c:f>CAI!$D$191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259E-18"/>
                  <c:y val="7.684918347742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72E-7"/>
                  <c:y val="2.00540210898848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921229586935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7.04442710760765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1527377521613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CAI!$A$192:$A$203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CAI!$D$192:$D$203</c:f>
              <c:numCache>
                <c:formatCode>General</c:formatCode>
                <c:ptCount val="12"/>
                <c:pt idx="0">
                  <c:v>11</c:v>
                </c:pt>
                <c:pt idx="1">
                  <c:v>3</c:v>
                </c:pt>
                <c:pt idx="2">
                  <c:v>20</c:v>
                </c:pt>
                <c:pt idx="3">
                  <c:v>14</c:v>
                </c:pt>
              </c:numCache>
            </c:numRef>
          </c:val>
        </c:ser>
        <c:ser>
          <c:idx val="3"/>
          <c:order val="2"/>
          <c:tx>
            <c:strRef>
              <c:f>CAI!$E$191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CC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259E-18"/>
                  <c:y val="-3.8424591738712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654069049128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4.226705091258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87989131736672E-7"/>
                  <c:y val="-3.8179630470426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9164265129683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7110921335642318E-17"/>
                  <c:y val="-3.0739673390970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6109812642295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6.147934678194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5.379442843419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CAI!$A$192:$A$203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CAI!$E$192:$E$203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345616"/>
        <c:axId val="130346176"/>
      </c:barChart>
      <c:catAx>
        <c:axId val="13034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0346176"/>
        <c:crosses val="autoZero"/>
        <c:auto val="1"/>
        <c:lblAlgn val="ctr"/>
        <c:lblOffset val="100"/>
        <c:noMultiLvlLbl val="0"/>
      </c:catAx>
      <c:valAx>
        <c:axId val="13034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0345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17205262614"/>
          <c:y val="0.90732926395727909"/>
          <c:w val="0.49335221109979627"/>
          <c:h val="8.498581769497833E-2"/>
        </c:manualLayout>
      </c:layout>
      <c:overlay val="0"/>
      <c:txPr>
        <a:bodyPr/>
        <a:lstStyle/>
        <a:p>
          <a:pPr>
            <a:defRPr lang="es-ES"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Número</a:t>
            </a:r>
            <a:r>
              <a:rPr lang="es-PE" baseline="0"/>
              <a:t> total</a:t>
            </a:r>
            <a:r>
              <a:rPr lang="es-PE"/>
              <a:t> de actividades personalizadas por mes</a:t>
            </a:r>
          </a:p>
        </c:rich>
      </c:tx>
      <c:layout>
        <c:manualLayout>
          <c:xMode val="edge"/>
          <c:yMode val="edge"/>
          <c:x val="0.22571923248799675"/>
          <c:y val="1.9966829299711871E-5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011268593140703E-2"/>
          <c:y val="0.12199764906687301"/>
          <c:w val="0.93998873140685935"/>
          <c:h val="0.7959914979952659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2.04498977505112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CAI!$A$215:$A$226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CAI!$B$215:$B$226</c:f>
              <c:numCache>
                <c:formatCode>General</c:formatCode>
                <c:ptCount val="12"/>
                <c:pt idx="0">
                  <c:v>1125</c:v>
                </c:pt>
                <c:pt idx="1">
                  <c:v>742</c:v>
                </c:pt>
                <c:pt idx="2">
                  <c:v>1170</c:v>
                </c:pt>
                <c:pt idx="3">
                  <c:v>909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37520"/>
        <c:axId val="130738080"/>
      </c:barChart>
      <c:catAx>
        <c:axId val="13073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0738080"/>
        <c:crosses val="autoZero"/>
        <c:auto val="1"/>
        <c:lblAlgn val="ctr"/>
        <c:lblOffset val="100"/>
        <c:noMultiLvlLbl val="0"/>
      </c:catAx>
      <c:valAx>
        <c:axId val="13073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073752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Número de actividades personalizadas</a:t>
            </a:r>
            <a:r>
              <a:rPr lang="es-PE" baseline="0"/>
              <a:t> por tipo</a:t>
            </a:r>
            <a:r>
              <a:rPr lang="es-PE"/>
              <a:t> por servicio</a:t>
            </a:r>
          </a:p>
        </c:rich>
      </c:tx>
      <c:layout>
        <c:manualLayout>
          <c:xMode val="edge"/>
          <c:yMode val="edge"/>
          <c:x val="0.16312599681020734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25"/>
          <c:y val="0.15342654063666891"/>
          <c:w val="0.77638359721163852"/>
          <c:h val="0.78832609976040557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E26B0A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CAI!$F$233:$I$233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CAI!$F$256:$I$256</c:f>
              <c:numCache>
                <c:formatCode>General</c:formatCode>
                <c:ptCount val="4"/>
                <c:pt idx="0">
                  <c:v>81</c:v>
                </c:pt>
                <c:pt idx="1">
                  <c:v>416</c:v>
                </c:pt>
                <c:pt idx="2">
                  <c:v>675</c:v>
                </c:pt>
                <c:pt idx="3">
                  <c:v>2774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566992"/>
        <c:axId val="130567552"/>
      </c:barChart>
      <c:catAx>
        <c:axId val="130566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0567552"/>
        <c:crosses val="autoZero"/>
        <c:auto val="1"/>
        <c:lblAlgn val="ctr"/>
        <c:lblOffset val="100"/>
        <c:noMultiLvlLbl val="0"/>
      </c:catAx>
      <c:valAx>
        <c:axId val="1305675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056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b="1"/>
            </a:pPr>
            <a:r>
              <a:rPr lang="es-PE" b="1"/>
              <a:t>Pareja</a:t>
            </a:r>
            <a:r>
              <a:rPr lang="es-PE" b="1" baseline="0"/>
              <a:t> afectada u otra persona afectada por el usuario</a:t>
            </a:r>
            <a:endParaRPr lang="es-PE" b="1"/>
          </a:p>
        </c:rich>
      </c:tx>
      <c:layout>
        <c:manualLayout>
          <c:xMode val="edge"/>
          <c:yMode val="edge"/>
          <c:x val="0.17839466145163241"/>
          <c:y val="0"/>
        </c:manualLayout>
      </c:layout>
      <c:overlay val="0"/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912653892119688"/>
          <c:y val="0.25446344353486289"/>
          <c:w val="0.86919687326665862"/>
          <c:h val="0.740655216177158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E26B0A"/>
              </a:solidFill>
            </c:spPr>
          </c:dPt>
          <c:dPt>
            <c:idx val="1"/>
            <c:bubble3D val="0"/>
            <c:spPr>
              <a:solidFill>
                <a:schemeClr val="accent1"/>
              </a:solidFill>
            </c:spPr>
          </c:dPt>
          <c:dLbls>
            <c:dLbl>
              <c:idx val="0"/>
              <c:layout>
                <c:manualLayout>
                  <c:x val="8.3714156057595523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lang="es-ES"/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0155763239875"/>
                      <c:h val="0.2026604064908103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5.9223348715397445E-2"/>
                  <c:y val="5.16669118181804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lang="es-ES"/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38204920646593"/>
                      <c:h val="0.258651191878057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(CAI!$A$168,CAI!$A$173)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(CAI!$H$168,CAI!$H$173)</c:f>
              <c:numCache>
                <c:formatCode>General</c:formatCode>
                <c:ptCount val="2"/>
                <c:pt idx="0">
                  <c:v>63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b="1"/>
            </a:pPr>
            <a:r>
              <a:rPr lang="es-PE" b="1"/>
              <a:t>Sexo</a:t>
            </a:r>
            <a:r>
              <a:rPr lang="es-PE" b="1" baseline="0"/>
              <a:t> de la persona afectada por el usuario</a:t>
            </a:r>
            <a:endParaRPr lang="es-PE" b="1"/>
          </a:p>
        </c:rich>
      </c:tx>
      <c:layout>
        <c:manualLayout>
          <c:xMode val="edge"/>
          <c:yMode val="edge"/>
          <c:x val="0.24458214633283229"/>
          <c:y val="3.9784776902887136E-3"/>
        </c:manualLayout>
      </c:layout>
      <c:overlay val="0"/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8512767110621"/>
          <c:y val="0.24645931758530235"/>
          <c:w val="0.87981487232889655"/>
          <c:h val="0.751657742782152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</c:dPt>
          <c:dPt>
            <c:idx val="1"/>
            <c:bubble3D val="0"/>
            <c:spPr>
              <a:solidFill>
                <a:srgbClr val="E26B0A"/>
              </a:solidFill>
            </c:spPr>
          </c:dPt>
          <c:dLbls>
            <c:dLbl>
              <c:idx val="0"/>
              <c:layout>
                <c:manualLayout>
                  <c:x val="0.190577368840130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7484113362234258"/>
                  <c:y val="0.165003674540682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CAI!$F$167:$G$167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CAI!$F$186:$G$186</c:f>
              <c:numCache>
                <c:formatCode>General</c:formatCode>
                <c:ptCount val="2"/>
                <c:pt idx="0">
                  <c:v>72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3.xml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hyperlink" Target="http://www.mimp.gob.pe/files/programas_nacionales/pncvfs/estadistica/boletin_abril_2015/BV-Abril-2015.pdf" TargetMode="External"/><Relationship Id="rId4" Type="http://schemas.openxmlformats.org/officeDocument/2006/relationships/chart" Target="../charts/chart4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125</xdr:row>
      <xdr:rowOff>38100</xdr:rowOff>
    </xdr:from>
    <xdr:to>
      <xdr:col>14</xdr:col>
      <xdr:colOff>438150</xdr:colOff>
      <xdr:row>139</xdr:row>
      <xdr:rowOff>161925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133350</xdr:colOff>
      <xdr:row>145</xdr:row>
      <xdr:rowOff>133350</xdr:rowOff>
    </xdr:from>
    <xdr:to>
      <xdr:col>8</xdr:col>
      <xdr:colOff>666750</xdr:colOff>
      <xdr:row>160</xdr:row>
      <xdr:rowOff>228600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171449</xdr:colOff>
      <xdr:row>189</xdr:row>
      <xdr:rowOff>152401</xdr:rowOff>
    </xdr:from>
    <xdr:to>
      <xdr:col>14</xdr:col>
      <xdr:colOff>466724</xdr:colOff>
      <xdr:row>207</xdr:row>
      <xdr:rowOff>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200025</xdr:colOff>
      <xdr:row>210</xdr:row>
      <xdr:rowOff>123825</xdr:rowOff>
    </xdr:from>
    <xdr:to>
      <xdr:col>14</xdr:col>
      <xdr:colOff>485774</xdr:colOff>
      <xdr:row>227</xdr:row>
      <xdr:rowOff>133350</xdr:rowOff>
    </xdr:to>
    <xdr:graphicFrame macro="">
      <xdr:nvGraphicFramePr>
        <xdr:cNvPr id="5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219075</xdr:colOff>
      <xdr:row>231</xdr:row>
      <xdr:rowOff>161925</xdr:rowOff>
    </xdr:from>
    <xdr:to>
      <xdr:col>14</xdr:col>
      <xdr:colOff>523874</xdr:colOff>
      <xdr:row>257</xdr:row>
      <xdr:rowOff>0</xdr:rowOff>
    </xdr:to>
    <xdr:graphicFrame macro="">
      <xdr:nvGraphicFramePr>
        <xdr:cNvPr id="6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47626</xdr:colOff>
      <xdr:row>118</xdr:row>
      <xdr:rowOff>38101</xdr:rowOff>
    </xdr:from>
    <xdr:to>
      <xdr:col>3</xdr:col>
      <xdr:colOff>419100</xdr:colOff>
      <xdr:row>118</xdr:row>
      <xdr:rowOff>552837</xdr:rowOff>
    </xdr:to>
    <xdr:pic>
      <xdr:nvPicPr>
        <xdr:cNvPr id="7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6" y="38101"/>
          <a:ext cx="2600324" cy="51473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838199</xdr:colOff>
      <xdr:row>165</xdr:row>
      <xdr:rowOff>85724</xdr:rowOff>
    </xdr:from>
    <xdr:to>
      <xdr:col>14</xdr:col>
      <xdr:colOff>371474</xdr:colOff>
      <xdr:row>175</xdr:row>
      <xdr:rowOff>9525</xdr:rowOff>
    </xdr:to>
    <xdr:graphicFrame macro="">
      <xdr:nvGraphicFramePr>
        <xdr:cNvPr id="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133350</xdr:colOff>
      <xdr:row>178</xdr:row>
      <xdr:rowOff>76201</xdr:rowOff>
    </xdr:from>
    <xdr:to>
      <xdr:col>14</xdr:col>
      <xdr:colOff>381000</xdr:colOff>
      <xdr:row>187</xdr:row>
      <xdr:rowOff>266701</xdr:rowOff>
    </xdr:to>
    <xdr:graphicFrame macro="">
      <xdr:nvGraphicFramePr>
        <xdr:cNvPr id="9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781051</xdr:colOff>
      <xdr:row>175</xdr:row>
      <xdr:rowOff>9525</xdr:rowOff>
    </xdr:from>
    <xdr:to>
      <xdr:col>13</xdr:col>
      <xdr:colOff>247651</xdr:colOff>
      <xdr:row>176</xdr:row>
      <xdr:rowOff>28575</xdr:rowOff>
    </xdr:to>
    <xdr:sp macro="" textlink="">
      <xdr:nvSpPr>
        <xdr:cNvPr id="10" name="Rectángulo 6"/>
        <xdr:cNvSpPr/>
      </xdr:nvSpPr>
      <xdr:spPr>
        <a:xfrm>
          <a:off x="7477126" y="13144500"/>
          <a:ext cx="281940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15</xdr:col>
      <xdr:colOff>0</xdr:colOff>
      <xdr:row>122</xdr:row>
      <xdr:rowOff>0</xdr:rowOff>
    </xdr:from>
    <xdr:to>
      <xdr:col>16</xdr:col>
      <xdr:colOff>46919</xdr:colOff>
      <xdr:row>122</xdr:row>
      <xdr:rowOff>220486</xdr:rowOff>
    </xdr:to>
    <xdr:sp macro="" textlink="">
      <xdr:nvSpPr>
        <xdr:cNvPr id="11" name="10 Rectángulo redondeado">
          <a:hlinkClick xmlns:r="http://schemas.openxmlformats.org/officeDocument/2006/relationships" r:id="rId10"/>
        </xdr:cNvPr>
        <xdr:cNvSpPr/>
      </xdr:nvSpPr>
      <xdr:spPr>
        <a:xfrm>
          <a:off x="11297708" y="1613958"/>
          <a:ext cx="752475" cy="22048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260"/>
  <sheetViews>
    <sheetView tabSelected="1" view="pageBreakPreview" topLeftCell="C119" zoomScale="108" zoomScaleSheetLayoutView="108" workbookViewId="0">
      <selection activeCell="P125" sqref="P125"/>
    </sheetView>
  </sheetViews>
  <sheetFormatPr baseColWidth="10" defaultColWidth="6.140625" defaultRowHeight="15" customHeight="1" x14ac:dyDescent="0.2"/>
  <cols>
    <col min="1" max="1" width="10.85546875" style="2" customWidth="1"/>
    <col min="2" max="2" width="11.7109375" style="2" customWidth="1"/>
    <col min="3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" width="10.5703125" style="2" customWidth="1"/>
    <col min="17" max="249" width="11.42578125" style="2" customWidth="1"/>
    <col min="250" max="250" width="10" style="2" customWidth="1"/>
    <col min="251" max="16384" width="6.140625" style="2"/>
  </cols>
  <sheetData>
    <row r="1" spans="1:17" ht="15" hidden="1" customHeight="1" x14ac:dyDescent="0.25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1"/>
      <c r="N1" s="130" t="s">
        <v>1</v>
      </c>
      <c r="O1" s="131"/>
      <c r="P1" s="131"/>
      <c r="Q1" s="132"/>
    </row>
    <row r="2" spans="1:17" ht="15" hidden="1" customHeight="1" x14ac:dyDescent="0.25">
      <c r="A2" s="3" t="s">
        <v>2</v>
      </c>
      <c r="B2" s="3" t="s">
        <v>3</v>
      </c>
      <c r="C2" s="3" t="s">
        <v>2</v>
      </c>
      <c r="D2" s="3" t="s">
        <v>3</v>
      </c>
      <c r="E2" s="3" t="s">
        <v>2</v>
      </c>
      <c r="F2" s="3" t="s">
        <v>3</v>
      </c>
      <c r="G2" s="3" t="s">
        <v>2</v>
      </c>
      <c r="H2" s="3" t="s">
        <v>3</v>
      </c>
      <c r="I2" s="3" t="s">
        <v>2</v>
      </c>
      <c r="J2" s="3" t="s">
        <v>3</v>
      </c>
      <c r="K2" s="3" t="s">
        <v>2</v>
      </c>
      <c r="L2" s="3" t="s">
        <v>3</v>
      </c>
      <c r="M2" s="1"/>
      <c r="N2" s="4" t="s">
        <v>4</v>
      </c>
      <c r="O2" s="4" t="s">
        <v>3</v>
      </c>
      <c r="P2" s="4" t="s">
        <v>4</v>
      </c>
      <c r="Q2" s="4" t="s">
        <v>3</v>
      </c>
    </row>
    <row r="3" spans="1:17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  <c r="P3" s="3">
        <v>1</v>
      </c>
      <c r="Q3" s="3">
        <v>1</v>
      </c>
    </row>
    <row r="4" spans="1:17" ht="15" hidden="1" customHeight="1" x14ac:dyDescent="0.25">
      <c r="A4" s="3" t="s">
        <v>2</v>
      </c>
      <c r="B4" s="3" t="s">
        <v>3</v>
      </c>
      <c r="C4" s="3" t="s">
        <v>2</v>
      </c>
      <c r="D4" s="3" t="s">
        <v>3</v>
      </c>
      <c r="E4" s="3" t="s">
        <v>2</v>
      </c>
      <c r="F4" s="3" t="s">
        <v>3</v>
      </c>
      <c r="G4" s="3" t="s">
        <v>2</v>
      </c>
      <c r="H4" s="3" t="s">
        <v>3</v>
      </c>
      <c r="I4" s="3" t="s">
        <v>2</v>
      </c>
      <c r="J4" s="3" t="s">
        <v>3</v>
      </c>
      <c r="K4" s="3" t="s">
        <v>2</v>
      </c>
      <c r="L4" s="3" t="s">
        <v>3</v>
      </c>
      <c r="M4" s="1"/>
      <c r="N4" s="4" t="s">
        <v>4</v>
      </c>
      <c r="O4" s="3" t="s">
        <v>3</v>
      </c>
      <c r="P4" s="4" t="s">
        <v>4</v>
      </c>
      <c r="Q4" s="3" t="s">
        <v>3</v>
      </c>
    </row>
    <row r="5" spans="1:17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  <c r="P5" s="3">
        <v>1</v>
      </c>
      <c r="Q5" s="3">
        <v>2</v>
      </c>
    </row>
    <row r="6" spans="1:17" ht="15" hidden="1" customHeight="1" x14ac:dyDescent="0.25">
      <c r="A6" s="3" t="s">
        <v>2</v>
      </c>
      <c r="B6" s="3" t="s">
        <v>3</v>
      </c>
      <c r="C6" s="3" t="s">
        <v>2</v>
      </c>
      <c r="D6" s="3" t="s">
        <v>3</v>
      </c>
      <c r="E6" s="3" t="s">
        <v>2</v>
      </c>
      <c r="F6" s="3" t="s">
        <v>3</v>
      </c>
      <c r="G6" s="3" t="s">
        <v>2</v>
      </c>
      <c r="H6" s="3" t="s">
        <v>3</v>
      </c>
      <c r="I6" s="3" t="s">
        <v>2</v>
      </c>
      <c r="J6" s="3" t="s">
        <v>3</v>
      </c>
      <c r="K6" s="3" t="s">
        <v>2</v>
      </c>
      <c r="L6" s="3" t="s">
        <v>3</v>
      </c>
      <c r="M6" s="1"/>
      <c r="N6" s="4" t="s">
        <v>4</v>
      </c>
      <c r="O6" s="3" t="s">
        <v>3</v>
      </c>
      <c r="P6" s="4" t="s">
        <v>4</v>
      </c>
      <c r="Q6" s="3" t="s">
        <v>3</v>
      </c>
    </row>
    <row r="7" spans="1:17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  <c r="P7" s="3">
        <v>1</v>
      </c>
      <c r="Q7" s="3">
        <v>3</v>
      </c>
    </row>
    <row r="8" spans="1:17" ht="15" hidden="1" customHeight="1" x14ac:dyDescent="0.25">
      <c r="A8" s="3" t="s">
        <v>2</v>
      </c>
      <c r="B8" s="3" t="s">
        <v>3</v>
      </c>
      <c r="C8" s="3" t="s">
        <v>2</v>
      </c>
      <c r="D8" s="3" t="s">
        <v>3</v>
      </c>
      <c r="E8" s="3" t="s">
        <v>2</v>
      </c>
      <c r="F8" s="3" t="s">
        <v>3</v>
      </c>
      <c r="G8" s="3" t="s">
        <v>2</v>
      </c>
      <c r="H8" s="3" t="s">
        <v>3</v>
      </c>
      <c r="I8" s="3" t="s">
        <v>2</v>
      </c>
      <c r="J8" s="3" t="s">
        <v>3</v>
      </c>
      <c r="K8" s="3" t="s">
        <v>2</v>
      </c>
      <c r="L8" s="3" t="s">
        <v>3</v>
      </c>
      <c r="M8" s="1"/>
      <c r="N8" s="4" t="s">
        <v>4</v>
      </c>
      <c r="O8" s="3" t="s">
        <v>3</v>
      </c>
      <c r="P8" s="4" t="s">
        <v>4</v>
      </c>
      <c r="Q8" s="3" t="s">
        <v>3</v>
      </c>
    </row>
    <row r="9" spans="1:17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  <c r="P9" s="3">
        <v>1</v>
      </c>
      <c r="Q9" s="3">
        <v>4</v>
      </c>
    </row>
    <row r="10" spans="1:17" ht="15" hidden="1" customHeight="1" x14ac:dyDescent="0.25">
      <c r="A10" s="3" t="s">
        <v>2</v>
      </c>
      <c r="B10" s="3" t="s">
        <v>3</v>
      </c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  <c r="K10" s="3" t="s">
        <v>2</v>
      </c>
      <c r="L10" s="3" t="s">
        <v>3</v>
      </c>
      <c r="M10" s="1"/>
      <c r="N10" s="4" t="s">
        <v>4</v>
      </c>
      <c r="O10" s="3" t="s">
        <v>3</v>
      </c>
      <c r="P10" s="4" t="s">
        <v>4</v>
      </c>
      <c r="Q10" s="3" t="s">
        <v>3</v>
      </c>
    </row>
    <row r="11" spans="1:17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  <c r="P11" s="3">
        <v>1</v>
      </c>
      <c r="Q11" s="3">
        <v>5</v>
      </c>
    </row>
    <row r="12" spans="1:17" ht="15" hidden="1" customHeight="1" x14ac:dyDescent="0.25">
      <c r="A12" s="3" t="s">
        <v>2</v>
      </c>
      <c r="B12" s="3" t="s">
        <v>3</v>
      </c>
      <c r="C12" s="3" t="s">
        <v>2</v>
      </c>
      <c r="D12" s="3" t="s">
        <v>3</v>
      </c>
      <c r="E12" s="3" t="s">
        <v>2</v>
      </c>
      <c r="F12" s="3" t="s">
        <v>3</v>
      </c>
      <c r="G12" s="3" t="s">
        <v>2</v>
      </c>
      <c r="H12" s="3" t="s">
        <v>3</v>
      </c>
      <c r="I12" s="3" t="s">
        <v>2</v>
      </c>
      <c r="J12" s="3" t="s">
        <v>3</v>
      </c>
      <c r="K12" s="3" t="s">
        <v>2</v>
      </c>
      <c r="L12" s="3" t="s">
        <v>3</v>
      </c>
      <c r="M12" s="1"/>
      <c r="N12" s="4" t="s">
        <v>4</v>
      </c>
      <c r="O12" s="3" t="s">
        <v>3</v>
      </c>
      <c r="P12" s="4" t="s">
        <v>4</v>
      </c>
      <c r="Q12" s="3" t="s">
        <v>3</v>
      </c>
    </row>
    <row r="13" spans="1:17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  <c r="P13" s="3">
        <v>1</v>
      </c>
      <c r="Q13" s="3">
        <v>6</v>
      </c>
    </row>
    <row r="14" spans="1:17" ht="15" hidden="1" customHeight="1" x14ac:dyDescent="0.25">
      <c r="A14" s="3" t="s">
        <v>2</v>
      </c>
      <c r="B14" s="3" t="s">
        <v>3</v>
      </c>
      <c r="C14" s="3" t="s">
        <v>2</v>
      </c>
      <c r="D14" s="3" t="s">
        <v>3</v>
      </c>
      <c r="E14" s="3" t="s">
        <v>2</v>
      </c>
      <c r="F14" s="3" t="s">
        <v>3</v>
      </c>
      <c r="G14" s="3" t="s">
        <v>2</v>
      </c>
      <c r="H14" s="3" t="s">
        <v>3</v>
      </c>
      <c r="I14" s="3" t="s">
        <v>2</v>
      </c>
      <c r="J14" s="3" t="s">
        <v>3</v>
      </c>
      <c r="K14" s="3" t="s">
        <v>2</v>
      </c>
      <c r="L14" s="3" t="s">
        <v>3</v>
      </c>
      <c r="M14" s="1"/>
      <c r="N14" s="4" t="s">
        <v>4</v>
      </c>
      <c r="O14" s="3" t="s">
        <v>3</v>
      </c>
      <c r="P14" s="4" t="s">
        <v>4</v>
      </c>
      <c r="Q14" s="3" t="s">
        <v>3</v>
      </c>
    </row>
    <row r="15" spans="1:17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  <c r="P15" s="3">
        <v>1</v>
      </c>
      <c r="Q15" s="3">
        <v>7</v>
      </c>
    </row>
    <row r="16" spans="1:17" ht="15" hidden="1" customHeight="1" x14ac:dyDescent="0.25">
      <c r="A16" s="3" t="s">
        <v>2</v>
      </c>
      <c r="B16" s="3" t="s">
        <v>3</v>
      </c>
      <c r="C16" s="3" t="s">
        <v>2</v>
      </c>
      <c r="D16" s="3" t="s">
        <v>3</v>
      </c>
      <c r="E16" s="3" t="s">
        <v>2</v>
      </c>
      <c r="F16" s="3" t="s">
        <v>3</v>
      </c>
      <c r="G16" s="3" t="s">
        <v>2</v>
      </c>
      <c r="H16" s="3" t="s">
        <v>3</v>
      </c>
      <c r="I16" s="3" t="s">
        <v>2</v>
      </c>
      <c r="J16" s="3" t="s">
        <v>3</v>
      </c>
      <c r="K16" s="3" t="s">
        <v>2</v>
      </c>
      <c r="L16" s="3" t="s">
        <v>3</v>
      </c>
      <c r="M16" s="1"/>
      <c r="N16" s="4" t="s">
        <v>4</v>
      </c>
      <c r="O16" s="3" t="s">
        <v>3</v>
      </c>
      <c r="P16" s="4" t="s">
        <v>4</v>
      </c>
      <c r="Q16" s="3" t="s">
        <v>3</v>
      </c>
    </row>
    <row r="17" spans="1:18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  <c r="P17" s="3">
        <v>1</v>
      </c>
      <c r="Q17" s="3">
        <v>8</v>
      </c>
    </row>
    <row r="18" spans="1:18" ht="15" hidden="1" customHeight="1" x14ac:dyDescent="0.25">
      <c r="A18" s="3" t="s">
        <v>2</v>
      </c>
      <c r="B18" s="3" t="s">
        <v>3</v>
      </c>
      <c r="C18" s="3" t="s">
        <v>2</v>
      </c>
      <c r="D18" s="3" t="s">
        <v>3</v>
      </c>
      <c r="E18" s="3" t="s">
        <v>2</v>
      </c>
      <c r="F18" s="3" t="s">
        <v>3</v>
      </c>
      <c r="G18" s="3" t="s">
        <v>2</v>
      </c>
      <c r="H18" s="3" t="s">
        <v>3</v>
      </c>
      <c r="I18" s="3" t="s">
        <v>2</v>
      </c>
      <c r="J18" s="3" t="s">
        <v>3</v>
      </c>
      <c r="K18" s="3" t="s">
        <v>2</v>
      </c>
      <c r="L18" s="3" t="s">
        <v>3</v>
      </c>
      <c r="M18" s="1"/>
      <c r="N18" s="4" t="s">
        <v>4</v>
      </c>
      <c r="O18" s="3" t="s">
        <v>3</v>
      </c>
      <c r="P18" s="4" t="s">
        <v>4</v>
      </c>
      <c r="Q18" s="3" t="s">
        <v>3</v>
      </c>
    </row>
    <row r="19" spans="1:18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  <c r="P19" s="3">
        <v>1</v>
      </c>
      <c r="Q19" s="3">
        <v>9</v>
      </c>
    </row>
    <row r="20" spans="1:18" ht="15" hidden="1" customHeight="1" x14ac:dyDescent="0.25">
      <c r="A20" s="3" t="s">
        <v>2</v>
      </c>
      <c r="B20" s="3" t="s">
        <v>3</v>
      </c>
      <c r="C20" s="3" t="s">
        <v>2</v>
      </c>
      <c r="D20" s="3" t="s">
        <v>3</v>
      </c>
      <c r="E20" s="3" t="s">
        <v>2</v>
      </c>
      <c r="F20" s="3" t="s">
        <v>3</v>
      </c>
      <c r="G20" s="3" t="s">
        <v>2</v>
      </c>
      <c r="H20" s="3" t="s">
        <v>3</v>
      </c>
      <c r="I20" s="3" t="s">
        <v>2</v>
      </c>
      <c r="J20" s="3" t="s">
        <v>3</v>
      </c>
      <c r="K20" s="3" t="s">
        <v>2</v>
      </c>
      <c r="L20" s="3" t="s">
        <v>3</v>
      </c>
      <c r="M20" s="1"/>
      <c r="N20" s="4" t="s">
        <v>4</v>
      </c>
      <c r="O20" s="3" t="s">
        <v>3</v>
      </c>
      <c r="P20" s="4" t="s">
        <v>4</v>
      </c>
      <c r="Q20" s="3" t="s">
        <v>3</v>
      </c>
    </row>
    <row r="21" spans="1:18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  <c r="P21" s="3">
        <v>1</v>
      </c>
      <c r="Q21" s="3">
        <v>10</v>
      </c>
    </row>
    <row r="22" spans="1:18" ht="15" hidden="1" customHeight="1" x14ac:dyDescent="0.25">
      <c r="A22" s="3" t="s">
        <v>2</v>
      </c>
      <c r="B22" s="3" t="s">
        <v>3</v>
      </c>
      <c r="C22" s="3" t="s">
        <v>2</v>
      </c>
      <c r="D22" s="3" t="s">
        <v>3</v>
      </c>
      <c r="E22" s="3" t="s">
        <v>2</v>
      </c>
      <c r="F22" s="3" t="s">
        <v>3</v>
      </c>
      <c r="G22" s="3" t="s">
        <v>2</v>
      </c>
      <c r="H22" s="3" t="s">
        <v>3</v>
      </c>
      <c r="I22" s="3" t="s">
        <v>2</v>
      </c>
      <c r="J22" s="3" t="s">
        <v>3</v>
      </c>
      <c r="K22" s="3" t="s">
        <v>2</v>
      </c>
      <c r="L22" s="3" t="s">
        <v>3</v>
      </c>
      <c r="M22" s="1"/>
      <c r="N22" s="4" t="s">
        <v>4</v>
      </c>
      <c r="O22" s="3" t="s">
        <v>3</v>
      </c>
      <c r="P22" s="4" t="s">
        <v>4</v>
      </c>
      <c r="Q22" s="3" t="s">
        <v>3</v>
      </c>
    </row>
    <row r="23" spans="1:18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  <c r="P23" s="3">
        <v>1</v>
      </c>
      <c r="Q23" s="3">
        <v>11</v>
      </c>
    </row>
    <row r="24" spans="1:18" ht="15" hidden="1" customHeight="1" x14ac:dyDescent="0.25">
      <c r="A24" s="3" t="s">
        <v>2</v>
      </c>
      <c r="B24" s="3" t="s">
        <v>3</v>
      </c>
      <c r="C24" s="3" t="s">
        <v>2</v>
      </c>
      <c r="D24" s="3" t="s">
        <v>3</v>
      </c>
      <c r="E24" s="3" t="s">
        <v>2</v>
      </c>
      <c r="F24" s="3" t="s">
        <v>3</v>
      </c>
      <c r="G24" s="3" t="s">
        <v>2</v>
      </c>
      <c r="H24" s="3" t="s">
        <v>3</v>
      </c>
      <c r="I24" s="3" t="s">
        <v>2</v>
      </c>
      <c r="J24" s="3" t="s">
        <v>3</v>
      </c>
      <c r="K24" s="3" t="s">
        <v>2</v>
      </c>
      <c r="L24" s="3" t="s">
        <v>3</v>
      </c>
      <c r="M24" s="1"/>
      <c r="N24" s="4" t="s">
        <v>4</v>
      </c>
      <c r="O24" s="3" t="s">
        <v>3</v>
      </c>
      <c r="P24" s="4" t="s">
        <v>4</v>
      </c>
      <c r="Q24" s="3" t="s">
        <v>3</v>
      </c>
    </row>
    <row r="25" spans="1:18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  <c r="P25" s="3">
        <v>1</v>
      </c>
      <c r="Q25" s="3">
        <v>12</v>
      </c>
    </row>
    <row r="26" spans="1:18" ht="15" hidden="1" customHeight="1" x14ac:dyDescent="0.2"/>
    <row r="27" spans="1:18" ht="15" hidden="1" customHeight="1" x14ac:dyDescent="0.2"/>
    <row r="28" spans="1:18" ht="15" hidden="1" customHeight="1" x14ac:dyDescent="0.25">
      <c r="A28" s="3" t="s">
        <v>5</v>
      </c>
      <c r="B28" s="3" t="s">
        <v>6</v>
      </c>
      <c r="C28" s="3" t="s">
        <v>7</v>
      </c>
      <c r="D28" s="3" t="s">
        <v>5</v>
      </c>
      <c r="E28" s="3" t="s">
        <v>6</v>
      </c>
      <c r="F28" s="3" t="s">
        <v>7</v>
      </c>
      <c r="G28" s="3" t="s">
        <v>5</v>
      </c>
      <c r="H28" s="3" t="s">
        <v>6</v>
      </c>
      <c r="I28" s="3" t="s">
        <v>7</v>
      </c>
      <c r="J28" s="3" t="s">
        <v>5</v>
      </c>
      <c r="K28" s="3" t="s">
        <v>6</v>
      </c>
      <c r="L28" s="3" t="s">
        <v>7</v>
      </c>
      <c r="M28" s="3" t="s">
        <v>5</v>
      </c>
      <c r="N28" s="3" t="s">
        <v>6</v>
      </c>
      <c r="O28" s="3" t="s">
        <v>7</v>
      </c>
      <c r="P28" s="3" t="s">
        <v>5</v>
      </c>
      <c r="Q28" s="3" t="s">
        <v>6</v>
      </c>
      <c r="R28" s="3" t="s">
        <v>7</v>
      </c>
    </row>
    <row r="29" spans="1:18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  <c r="P29" s="3">
        <v>1</v>
      </c>
      <c r="Q29" s="3">
        <v>4</v>
      </c>
      <c r="R29" s="3">
        <v>1</v>
      </c>
    </row>
    <row r="30" spans="1:18" ht="15" hidden="1" customHeight="1" x14ac:dyDescent="0.25">
      <c r="A30" s="3" t="s">
        <v>5</v>
      </c>
      <c r="B30" s="3" t="s">
        <v>6</v>
      </c>
      <c r="C30" s="3" t="s">
        <v>7</v>
      </c>
      <c r="D30" s="3" t="s">
        <v>5</v>
      </c>
      <c r="E30" s="3" t="s">
        <v>6</v>
      </c>
      <c r="F30" s="3" t="s">
        <v>7</v>
      </c>
      <c r="G30" s="3" t="s">
        <v>5</v>
      </c>
      <c r="H30" s="3" t="s">
        <v>6</v>
      </c>
      <c r="I30" s="3" t="s">
        <v>7</v>
      </c>
      <c r="J30" s="3" t="s">
        <v>5</v>
      </c>
      <c r="K30" s="3" t="s">
        <v>6</v>
      </c>
      <c r="L30" s="3" t="s">
        <v>7</v>
      </c>
      <c r="M30" s="3" t="s">
        <v>5</v>
      </c>
      <c r="N30" s="3" t="s">
        <v>6</v>
      </c>
      <c r="O30" s="3" t="s">
        <v>7</v>
      </c>
      <c r="P30" s="3" t="s">
        <v>5</v>
      </c>
      <c r="Q30" s="3" t="s">
        <v>6</v>
      </c>
      <c r="R30" s="3" t="s">
        <v>7</v>
      </c>
    </row>
    <row r="31" spans="1:18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  <c r="P31" s="3">
        <v>2</v>
      </c>
      <c r="Q31" s="3">
        <v>4</v>
      </c>
      <c r="R31" s="3">
        <v>1</v>
      </c>
    </row>
    <row r="32" spans="1:18" ht="15" hidden="1" customHeight="1" x14ac:dyDescent="0.25">
      <c r="A32" s="3" t="s">
        <v>5</v>
      </c>
      <c r="B32" s="3" t="s">
        <v>6</v>
      </c>
      <c r="C32" s="3" t="s">
        <v>7</v>
      </c>
      <c r="D32" s="3" t="s">
        <v>5</v>
      </c>
      <c r="E32" s="3" t="s">
        <v>6</v>
      </c>
      <c r="F32" s="3" t="s">
        <v>7</v>
      </c>
      <c r="G32" s="3" t="s">
        <v>5</v>
      </c>
      <c r="H32" s="3" t="s">
        <v>6</v>
      </c>
      <c r="I32" s="3" t="s">
        <v>7</v>
      </c>
      <c r="J32" s="3" t="s">
        <v>5</v>
      </c>
      <c r="K32" s="3" t="s">
        <v>6</v>
      </c>
      <c r="L32" s="3" t="s">
        <v>7</v>
      </c>
      <c r="M32" s="3" t="s">
        <v>5</v>
      </c>
      <c r="N32" s="3" t="s">
        <v>6</v>
      </c>
      <c r="O32" s="3" t="s">
        <v>7</v>
      </c>
      <c r="P32" s="3" t="s">
        <v>5</v>
      </c>
      <c r="Q32" s="3" t="s">
        <v>6</v>
      </c>
      <c r="R32" s="3" t="s">
        <v>7</v>
      </c>
    </row>
    <row r="33" spans="1:18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  <c r="P33" s="3">
        <v>3</v>
      </c>
      <c r="Q33" s="3">
        <v>4</v>
      </c>
      <c r="R33" s="3">
        <v>1</v>
      </c>
    </row>
    <row r="34" spans="1:18" ht="15" hidden="1" customHeight="1" x14ac:dyDescent="0.25">
      <c r="A34" s="3" t="s">
        <v>5</v>
      </c>
      <c r="B34" s="3" t="s">
        <v>6</v>
      </c>
      <c r="C34" s="3" t="s">
        <v>7</v>
      </c>
      <c r="D34" s="3" t="s">
        <v>5</v>
      </c>
      <c r="E34" s="3" t="s">
        <v>6</v>
      </c>
      <c r="F34" s="3" t="s">
        <v>7</v>
      </c>
      <c r="G34" s="3" t="s">
        <v>5</v>
      </c>
      <c r="H34" s="3" t="s">
        <v>6</v>
      </c>
      <c r="I34" s="3" t="s">
        <v>7</v>
      </c>
      <c r="J34" s="3" t="s">
        <v>5</v>
      </c>
      <c r="K34" s="3" t="s">
        <v>6</v>
      </c>
      <c r="L34" s="3" t="s">
        <v>7</v>
      </c>
      <c r="M34" s="3" t="s">
        <v>5</v>
      </c>
      <c r="N34" s="3" t="s">
        <v>6</v>
      </c>
      <c r="O34" s="3" t="s">
        <v>7</v>
      </c>
      <c r="P34" s="3" t="s">
        <v>5</v>
      </c>
      <c r="Q34" s="3" t="s">
        <v>6</v>
      </c>
      <c r="R34" s="3" t="s">
        <v>7</v>
      </c>
    </row>
    <row r="35" spans="1:18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  <c r="P35" s="3">
        <v>4</v>
      </c>
      <c r="Q35" s="3">
        <v>4</v>
      </c>
      <c r="R35" s="3">
        <v>1</v>
      </c>
    </row>
    <row r="36" spans="1:18" ht="15" hidden="1" customHeight="1" x14ac:dyDescent="0.25">
      <c r="A36" s="3" t="s">
        <v>5</v>
      </c>
      <c r="B36" s="3" t="s">
        <v>6</v>
      </c>
      <c r="C36" s="3" t="s">
        <v>7</v>
      </c>
      <c r="D36" s="3" t="s">
        <v>5</v>
      </c>
      <c r="E36" s="3" t="s">
        <v>6</v>
      </c>
      <c r="F36" s="3" t="s">
        <v>7</v>
      </c>
      <c r="G36" s="3" t="s">
        <v>5</v>
      </c>
      <c r="H36" s="3" t="s">
        <v>6</v>
      </c>
      <c r="I36" s="3" t="s">
        <v>7</v>
      </c>
      <c r="J36" s="3" t="s">
        <v>5</v>
      </c>
      <c r="K36" s="3" t="s">
        <v>6</v>
      </c>
      <c r="L36" s="3" t="s">
        <v>7</v>
      </c>
      <c r="M36" s="3" t="s">
        <v>5</v>
      </c>
      <c r="N36" s="3" t="s">
        <v>6</v>
      </c>
      <c r="O36" s="3" t="s">
        <v>7</v>
      </c>
      <c r="P36" s="3" t="s">
        <v>5</v>
      </c>
      <c r="Q36" s="3" t="s">
        <v>6</v>
      </c>
      <c r="R36" s="3" t="s">
        <v>7</v>
      </c>
    </row>
    <row r="37" spans="1:18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  <c r="P37" s="3">
        <v>5</v>
      </c>
      <c r="Q37" s="3">
        <v>4</v>
      </c>
      <c r="R37" s="3">
        <v>1</v>
      </c>
    </row>
    <row r="38" spans="1:18" ht="15" hidden="1" customHeight="1" x14ac:dyDescent="0.25">
      <c r="A38" s="3" t="s">
        <v>5</v>
      </c>
      <c r="B38" s="3" t="s">
        <v>6</v>
      </c>
      <c r="C38" s="3" t="s">
        <v>7</v>
      </c>
      <c r="D38" s="3" t="s">
        <v>5</v>
      </c>
      <c r="E38" s="3" t="s">
        <v>6</v>
      </c>
      <c r="F38" s="3" t="s">
        <v>7</v>
      </c>
      <c r="G38" s="3" t="s">
        <v>5</v>
      </c>
      <c r="H38" s="3" t="s">
        <v>6</v>
      </c>
      <c r="I38" s="3" t="s">
        <v>7</v>
      </c>
      <c r="J38" s="3" t="s">
        <v>5</v>
      </c>
      <c r="K38" s="3" t="s">
        <v>6</v>
      </c>
      <c r="L38" s="3" t="s">
        <v>7</v>
      </c>
      <c r="M38" s="3" t="s">
        <v>5</v>
      </c>
      <c r="N38" s="3" t="s">
        <v>6</v>
      </c>
      <c r="O38" s="3" t="s">
        <v>7</v>
      </c>
      <c r="P38" s="3" t="s">
        <v>5</v>
      </c>
      <c r="Q38" s="3" t="s">
        <v>6</v>
      </c>
      <c r="R38" s="3" t="s">
        <v>7</v>
      </c>
    </row>
    <row r="39" spans="1:18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  <c r="P39" s="3">
        <v>6</v>
      </c>
      <c r="Q39" s="3">
        <v>4</v>
      </c>
      <c r="R39" s="3">
        <v>1</v>
      </c>
    </row>
    <row r="40" spans="1:18" ht="15" hidden="1" customHeight="1" x14ac:dyDescent="0.25">
      <c r="A40" s="3" t="s">
        <v>5</v>
      </c>
      <c r="B40" s="3" t="s">
        <v>6</v>
      </c>
      <c r="C40" s="3" t="s">
        <v>7</v>
      </c>
      <c r="D40" s="3" t="s">
        <v>5</v>
      </c>
      <c r="E40" s="3" t="s">
        <v>6</v>
      </c>
      <c r="F40" s="3" t="s">
        <v>7</v>
      </c>
      <c r="G40" s="3" t="s">
        <v>5</v>
      </c>
      <c r="H40" s="3" t="s">
        <v>6</v>
      </c>
      <c r="I40" s="3" t="s">
        <v>7</v>
      </c>
      <c r="J40" s="3" t="s">
        <v>5</v>
      </c>
      <c r="K40" s="3" t="s">
        <v>6</v>
      </c>
      <c r="L40" s="3" t="s">
        <v>7</v>
      </c>
      <c r="M40" s="3" t="s">
        <v>5</v>
      </c>
      <c r="N40" s="3" t="s">
        <v>6</v>
      </c>
      <c r="O40" s="3" t="s">
        <v>7</v>
      </c>
      <c r="P40" s="3" t="s">
        <v>5</v>
      </c>
      <c r="Q40" s="3" t="s">
        <v>6</v>
      </c>
      <c r="R40" s="3" t="s">
        <v>7</v>
      </c>
    </row>
    <row r="41" spans="1:18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  <c r="P41" s="3">
        <v>7</v>
      </c>
      <c r="Q41" s="3">
        <v>4</v>
      </c>
      <c r="R41" s="3">
        <v>1</v>
      </c>
    </row>
    <row r="42" spans="1:18" ht="15" hidden="1" customHeight="1" x14ac:dyDescent="0.25">
      <c r="A42" s="3" t="s">
        <v>5</v>
      </c>
      <c r="B42" s="3" t="s">
        <v>6</v>
      </c>
      <c r="C42" s="3" t="s">
        <v>7</v>
      </c>
      <c r="D42" s="3" t="s">
        <v>5</v>
      </c>
      <c r="E42" s="3" t="s">
        <v>6</v>
      </c>
      <c r="F42" s="3" t="s">
        <v>7</v>
      </c>
      <c r="G42" s="3" t="s">
        <v>5</v>
      </c>
      <c r="H42" s="3" t="s">
        <v>6</v>
      </c>
      <c r="I42" s="3" t="s">
        <v>7</v>
      </c>
      <c r="J42" s="3" t="s">
        <v>5</v>
      </c>
      <c r="K42" s="3" t="s">
        <v>6</v>
      </c>
      <c r="L42" s="3" t="s">
        <v>7</v>
      </c>
      <c r="M42" s="3" t="s">
        <v>5</v>
      </c>
      <c r="N42" s="3" t="s">
        <v>6</v>
      </c>
      <c r="O42" s="3" t="s">
        <v>7</v>
      </c>
      <c r="P42" s="3" t="s">
        <v>5</v>
      </c>
      <c r="Q42" s="3" t="s">
        <v>6</v>
      </c>
      <c r="R42" s="3" t="s">
        <v>7</v>
      </c>
    </row>
    <row r="43" spans="1:18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  <c r="P43" s="3">
        <v>8</v>
      </c>
      <c r="Q43" s="3">
        <v>4</v>
      </c>
      <c r="R43" s="3">
        <v>1</v>
      </c>
    </row>
    <row r="44" spans="1:18" ht="15" hidden="1" customHeight="1" x14ac:dyDescent="0.25">
      <c r="A44" s="3" t="s">
        <v>5</v>
      </c>
      <c r="B44" s="3" t="s">
        <v>6</v>
      </c>
      <c r="C44" s="3" t="s">
        <v>7</v>
      </c>
      <c r="D44" s="3" t="s">
        <v>5</v>
      </c>
      <c r="E44" s="3" t="s">
        <v>6</v>
      </c>
      <c r="F44" s="3" t="s">
        <v>7</v>
      </c>
      <c r="G44" s="3" t="s">
        <v>5</v>
      </c>
      <c r="H44" s="3" t="s">
        <v>6</v>
      </c>
      <c r="I44" s="3" t="s">
        <v>7</v>
      </c>
      <c r="J44" s="3" t="s">
        <v>5</v>
      </c>
      <c r="K44" s="3" t="s">
        <v>6</v>
      </c>
      <c r="L44" s="3" t="s">
        <v>7</v>
      </c>
      <c r="M44" s="3" t="s">
        <v>5</v>
      </c>
      <c r="N44" s="3" t="s">
        <v>6</v>
      </c>
      <c r="O44" s="3" t="s">
        <v>7</v>
      </c>
      <c r="P44" s="3" t="s">
        <v>5</v>
      </c>
      <c r="Q44" s="3" t="s">
        <v>6</v>
      </c>
      <c r="R44" s="3" t="s">
        <v>7</v>
      </c>
    </row>
    <row r="45" spans="1:18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  <c r="P45" s="3">
        <v>9</v>
      </c>
      <c r="Q45" s="3">
        <v>4</v>
      </c>
      <c r="R45" s="3">
        <v>1</v>
      </c>
    </row>
    <row r="46" spans="1:18" ht="15" hidden="1" customHeight="1" x14ac:dyDescent="0.25">
      <c r="A46" s="3" t="s">
        <v>5</v>
      </c>
      <c r="B46" s="3" t="s">
        <v>6</v>
      </c>
      <c r="C46" s="3" t="s">
        <v>7</v>
      </c>
      <c r="D46" s="3" t="s">
        <v>5</v>
      </c>
      <c r="E46" s="3" t="s">
        <v>6</v>
      </c>
      <c r="F46" s="3" t="s">
        <v>7</v>
      </c>
      <c r="G46" s="3" t="s">
        <v>5</v>
      </c>
      <c r="H46" s="3" t="s">
        <v>6</v>
      </c>
      <c r="I46" s="3" t="s">
        <v>7</v>
      </c>
      <c r="J46" s="3" t="s">
        <v>5</v>
      </c>
      <c r="K46" s="3" t="s">
        <v>6</v>
      </c>
      <c r="L46" s="3" t="s">
        <v>7</v>
      </c>
      <c r="M46" s="3" t="s">
        <v>5</v>
      </c>
      <c r="N46" s="3" t="s">
        <v>6</v>
      </c>
      <c r="O46" s="3" t="s">
        <v>7</v>
      </c>
      <c r="P46" s="3" t="s">
        <v>5</v>
      </c>
      <c r="Q46" s="3" t="s">
        <v>6</v>
      </c>
      <c r="R46" s="3" t="s">
        <v>7</v>
      </c>
    </row>
    <row r="47" spans="1:18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  <c r="P47" s="3">
        <v>10</v>
      </c>
      <c r="Q47" s="3">
        <v>4</v>
      </c>
      <c r="R47" s="3">
        <v>1</v>
      </c>
    </row>
    <row r="48" spans="1:18" ht="15" hidden="1" customHeight="1" x14ac:dyDescent="0.25">
      <c r="A48" s="3" t="s">
        <v>5</v>
      </c>
      <c r="B48" s="3" t="s">
        <v>6</v>
      </c>
      <c r="C48" s="3" t="s">
        <v>7</v>
      </c>
      <c r="D48" s="3" t="s">
        <v>5</v>
      </c>
      <c r="E48" s="3" t="s">
        <v>6</v>
      </c>
      <c r="F48" s="3" t="s">
        <v>7</v>
      </c>
      <c r="G48" s="3" t="s">
        <v>5</v>
      </c>
      <c r="H48" s="3" t="s">
        <v>6</v>
      </c>
      <c r="I48" s="3" t="s">
        <v>7</v>
      </c>
      <c r="J48" s="3" t="s">
        <v>5</v>
      </c>
      <c r="K48" s="3" t="s">
        <v>6</v>
      </c>
      <c r="L48" s="3" t="s">
        <v>7</v>
      </c>
      <c r="M48" s="3" t="s">
        <v>5</v>
      </c>
      <c r="N48" s="3" t="s">
        <v>6</v>
      </c>
      <c r="O48" s="3" t="s">
        <v>7</v>
      </c>
      <c r="P48" s="3" t="s">
        <v>5</v>
      </c>
      <c r="Q48" s="3" t="s">
        <v>6</v>
      </c>
      <c r="R48" s="3" t="s">
        <v>7</v>
      </c>
    </row>
    <row r="49" spans="1:18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  <c r="P49" s="3">
        <v>11</v>
      </c>
      <c r="Q49" s="3">
        <v>4</v>
      </c>
      <c r="R49" s="3">
        <v>1</v>
      </c>
    </row>
    <row r="50" spans="1:18" ht="15" hidden="1" customHeight="1" x14ac:dyDescent="0.25">
      <c r="A50" s="3" t="s">
        <v>5</v>
      </c>
      <c r="B50" s="3" t="s">
        <v>6</v>
      </c>
      <c r="C50" s="3" t="s">
        <v>7</v>
      </c>
      <c r="D50" s="3" t="s">
        <v>5</v>
      </c>
      <c r="E50" s="3" t="s">
        <v>6</v>
      </c>
      <c r="F50" s="3" t="s">
        <v>7</v>
      </c>
      <c r="G50" s="3" t="s">
        <v>5</v>
      </c>
      <c r="H50" s="3" t="s">
        <v>6</v>
      </c>
      <c r="I50" s="3" t="s">
        <v>7</v>
      </c>
      <c r="J50" s="3" t="s">
        <v>5</v>
      </c>
      <c r="K50" s="3" t="s">
        <v>6</v>
      </c>
      <c r="L50" s="3" t="s">
        <v>7</v>
      </c>
      <c r="M50" s="3" t="s">
        <v>5</v>
      </c>
      <c r="N50" s="3" t="s">
        <v>6</v>
      </c>
      <c r="O50" s="3" t="s">
        <v>7</v>
      </c>
      <c r="P50" s="3" t="s">
        <v>5</v>
      </c>
      <c r="Q50" s="3" t="s">
        <v>6</v>
      </c>
      <c r="R50" s="3" t="s">
        <v>7</v>
      </c>
    </row>
    <row r="51" spans="1:18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  <c r="P51" s="3">
        <v>12</v>
      </c>
      <c r="Q51" s="3">
        <v>4</v>
      </c>
      <c r="R51" s="3">
        <v>1</v>
      </c>
    </row>
    <row r="52" spans="1:18" ht="15" hidden="1" customHeight="1" x14ac:dyDescent="0.25">
      <c r="A52" s="3" t="s">
        <v>5</v>
      </c>
      <c r="B52" s="3" t="s">
        <v>6</v>
      </c>
      <c r="C52" s="3" t="s">
        <v>7</v>
      </c>
      <c r="D52" s="3" t="s">
        <v>5</v>
      </c>
      <c r="E52" s="3" t="s">
        <v>6</v>
      </c>
      <c r="F52" s="3" t="s">
        <v>7</v>
      </c>
      <c r="G52" s="3" t="s">
        <v>5</v>
      </c>
      <c r="H52" s="3" t="s">
        <v>6</v>
      </c>
      <c r="I52" s="3" t="s">
        <v>7</v>
      </c>
      <c r="J52" s="3" t="s">
        <v>5</v>
      </c>
      <c r="K52" s="3" t="s">
        <v>6</v>
      </c>
      <c r="L52" s="3" t="s">
        <v>7</v>
      </c>
      <c r="M52" s="3" t="s">
        <v>5</v>
      </c>
      <c r="N52" s="3" t="s">
        <v>6</v>
      </c>
      <c r="O52" s="3" t="s">
        <v>7</v>
      </c>
      <c r="P52" s="3" t="s">
        <v>5</v>
      </c>
      <c r="Q52" s="3" t="s">
        <v>6</v>
      </c>
      <c r="R52" s="3" t="s">
        <v>7</v>
      </c>
    </row>
    <row r="53" spans="1:18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  <c r="P53" s="3">
        <v>13</v>
      </c>
      <c r="Q53" s="3">
        <v>4</v>
      </c>
      <c r="R53" s="3">
        <v>1</v>
      </c>
    </row>
    <row r="54" spans="1:18" ht="15" hidden="1" customHeight="1" x14ac:dyDescent="0.25">
      <c r="A54" s="3" t="s">
        <v>5</v>
      </c>
      <c r="B54" s="3" t="s">
        <v>6</v>
      </c>
      <c r="C54" s="3" t="s">
        <v>7</v>
      </c>
      <c r="D54" s="3" t="s">
        <v>5</v>
      </c>
      <c r="E54" s="3" t="s">
        <v>6</v>
      </c>
      <c r="F54" s="3" t="s">
        <v>7</v>
      </c>
      <c r="G54" s="3" t="s">
        <v>5</v>
      </c>
      <c r="H54" s="3" t="s">
        <v>6</v>
      </c>
      <c r="I54" s="3" t="s">
        <v>7</v>
      </c>
      <c r="J54" s="3" t="s">
        <v>5</v>
      </c>
      <c r="K54" s="3" t="s">
        <v>6</v>
      </c>
      <c r="L54" s="3" t="s">
        <v>7</v>
      </c>
      <c r="M54" s="3" t="s">
        <v>5</v>
      </c>
      <c r="N54" s="3" t="s">
        <v>6</v>
      </c>
      <c r="O54" s="3" t="s">
        <v>7</v>
      </c>
      <c r="P54" s="3" t="s">
        <v>5</v>
      </c>
      <c r="Q54" s="3" t="s">
        <v>6</v>
      </c>
      <c r="R54" s="3" t="s">
        <v>7</v>
      </c>
    </row>
    <row r="55" spans="1:18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  <c r="P55" s="3">
        <v>14</v>
      </c>
      <c r="Q55" s="3">
        <v>4</v>
      </c>
      <c r="R55" s="3">
        <v>1</v>
      </c>
    </row>
    <row r="56" spans="1:18" ht="15" hidden="1" customHeight="1" x14ac:dyDescent="0.25">
      <c r="A56" s="3" t="s">
        <v>5</v>
      </c>
      <c r="B56" s="3" t="s">
        <v>6</v>
      </c>
      <c r="C56" s="3" t="s">
        <v>7</v>
      </c>
      <c r="D56" s="3" t="s">
        <v>5</v>
      </c>
      <c r="E56" s="3" t="s">
        <v>6</v>
      </c>
      <c r="F56" s="3" t="s">
        <v>7</v>
      </c>
      <c r="G56" s="3" t="s">
        <v>5</v>
      </c>
      <c r="H56" s="3" t="s">
        <v>6</v>
      </c>
      <c r="I56" s="3" t="s">
        <v>7</v>
      </c>
      <c r="J56" s="3" t="s">
        <v>5</v>
      </c>
      <c r="K56" s="3" t="s">
        <v>6</v>
      </c>
      <c r="L56" s="3" t="s">
        <v>7</v>
      </c>
      <c r="M56" s="3" t="s">
        <v>5</v>
      </c>
      <c r="N56" s="3" t="s">
        <v>6</v>
      </c>
      <c r="O56" s="3" t="s">
        <v>7</v>
      </c>
      <c r="P56" s="3" t="s">
        <v>5</v>
      </c>
      <c r="Q56" s="3" t="s">
        <v>6</v>
      </c>
      <c r="R56" s="3" t="s">
        <v>7</v>
      </c>
    </row>
    <row r="57" spans="1:18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  <c r="P57" s="3">
        <v>15</v>
      </c>
      <c r="Q57" s="3">
        <v>4</v>
      </c>
      <c r="R57" s="3">
        <v>1</v>
      </c>
    </row>
    <row r="58" spans="1:18" ht="15" hidden="1" customHeight="1" x14ac:dyDescent="0.25">
      <c r="A58" s="3" t="s">
        <v>5</v>
      </c>
      <c r="B58" s="3" t="s">
        <v>6</v>
      </c>
      <c r="C58" s="3" t="s">
        <v>7</v>
      </c>
      <c r="D58" s="3" t="s">
        <v>5</v>
      </c>
      <c r="E58" s="3" t="s">
        <v>6</v>
      </c>
      <c r="F58" s="3" t="s">
        <v>7</v>
      </c>
      <c r="G58" s="3" t="s">
        <v>5</v>
      </c>
      <c r="H58" s="3" t="s">
        <v>6</v>
      </c>
      <c r="I58" s="3" t="s">
        <v>7</v>
      </c>
      <c r="J58" s="3" t="s">
        <v>5</v>
      </c>
      <c r="K58" s="3" t="s">
        <v>6</v>
      </c>
      <c r="L58" s="3" t="s">
        <v>7</v>
      </c>
      <c r="M58" s="3" t="s">
        <v>5</v>
      </c>
      <c r="N58" s="3" t="s">
        <v>6</v>
      </c>
      <c r="O58" s="3" t="s">
        <v>7</v>
      </c>
      <c r="P58" s="3" t="s">
        <v>5</v>
      </c>
      <c r="Q58" s="3" t="s">
        <v>6</v>
      </c>
      <c r="R58" s="3" t="s">
        <v>7</v>
      </c>
    </row>
    <row r="59" spans="1:18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  <c r="P59" s="3">
        <v>16</v>
      </c>
      <c r="Q59" s="3">
        <v>4</v>
      </c>
      <c r="R59" s="3">
        <v>1</v>
      </c>
    </row>
    <row r="60" spans="1:18" ht="15" hidden="1" customHeight="1" x14ac:dyDescent="0.25">
      <c r="A60" s="3" t="s">
        <v>5</v>
      </c>
      <c r="B60" s="3" t="s">
        <v>6</v>
      </c>
      <c r="C60" s="3" t="s">
        <v>7</v>
      </c>
      <c r="D60" s="3" t="s">
        <v>5</v>
      </c>
      <c r="E60" s="3" t="s">
        <v>6</v>
      </c>
      <c r="F60" s="3" t="s">
        <v>7</v>
      </c>
      <c r="G60" s="3" t="s">
        <v>5</v>
      </c>
      <c r="H60" s="3" t="s">
        <v>6</v>
      </c>
      <c r="I60" s="3" t="s">
        <v>7</v>
      </c>
      <c r="J60" s="3" t="s">
        <v>5</v>
      </c>
      <c r="K60" s="3" t="s">
        <v>6</v>
      </c>
      <c r="L60" s="3" t="s">
        <v>7</v>
      </c>
      <c r="M60" s="3" t="s">
        <v>5</v>
      </c>
      <c r="N60" s="3" t="s">
        <v>6</v>
      </c>
      <c r="O60" s="3" t="s">
        <v>7</v>
      </c>
      <c r="P60" s="3" t="s">
        <v>5</v>
      </c>
      <c r="Q60" s="3" t="s">
        <v>6</v>
      </c>
      <c r="R60" s="3" t="s">
        <v>7</v>
      </c>
    </row>
    <row r="61" spans="1:18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  <c r="P61" s="3">
        <v>17</v>
      </c>
      <c r="Q61" s="3">
        <v>4</v>
      </c>
      <c r="R61" s="3">
        <v>1</v>
      </c>
    </row>
    <row r="62" spans="1:18" ht="15" hidden="1" customHeight="1" x14ac:dyDescent="0.2"/>
    <row r="63" spans="1:18" ht="15" hidden="1" customHeight="1" x14ac:dyDescent="0.2"/>
    <row r="64" spans="1:18" ht="15" hidden="1" customHeight="1" x14ac:dyDescent="0.25">
      <c r="A64" s="3" t="s">
        <v>8</v>
      </c>
      <c r="B64" s="3" t="s">
        <v>3</v>
      </c>
      <c r="C64" s="3" t="s">
        <v>8</v>
      </c>
      <c r="D64" s="3" t="s">
        <v>3</v>
      </c>
      <c r="E64" s="3" t="s">
        <v>8</v>
      </c>
      <c r="F64" s="3" t="s">
        <v>3</v>
      </c>
      <c r="H64" s="5" t="s">
        <v>9</v>
      </c>
      <c r="I64" s="5" t="s">
        <v>10</v>
      </c>
      <c r="J64" s="5" t="s">
        <v>9</v>
      </c>
      <c r="K64" s="5" t="s">
        <v>10</v>
      </c>
      <c r="L64" s="5" t="s">
        <v>9</v>
      </c>
      <c r="M64" s="5" t="s">
        <v>10</v>
      </c>
      <c r="N64" s="5" t="s">
        <v>9</v>
      </c>
      <c r="O64" s="5" t="s">
        <v>10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8</v>
      </c>
      <c r="B66" s="3" t="s">
        <v>3</v>
      </c>
      <c r="C66" s="3" t="s">
        <v>8</v>
      </c>
      <c r="D66" s="3" t="s">
        <v>3</v>
      </c>
      <c r="E66" s="3" t="s">
        <v>8</v>
      </c>
      <c r="F66" s="3" t="s">
        <v>3</v>
      </c>
      <c r="H66" s="5" t="s">
        <v>9</v>
      </c>
      <c r="I66" s="5" t="s">
        <v>10</v>
      </c>
      <c r="J66" s="5" t="s">
        <v>9</v>
      </c>
      <c r="K66" s="5" t="s">
        <v>10</v>
      </c>
      <c r="L66" s="5" t="s">
        <v>9</v>
      </c>
      <c r="M66" s="5" t="s">
        <v>10</v>
      </c>
      <c r="N66" s="5" t="s">
        <v>9</v>
      </c>
      <c r="O66" s="5" t="s">
        <v>10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8</v>
      </c>
      <c r="B68" s="3" t="s">
        <v>3</v>
      </c>
      <c r="C68" s="3" t="s">
        <v>8</v>
      </c>
      <c r="D68" s="3" t="s">
        <v>3</v>
      </c>
      <c r="E68" s="3" t="s">
        <v>8</v>
      </c>
      <c r="F68" s="3" t="s">
        <v>3</v>
      </c>
      <c r="H68" s="5" t="s">
        <v>9</v>
      </c>
      <c r="I68" s="5" t="s">
        <v>10</v>
      </c>
      <c r="J68" s="5" t="s">
        <v>9</v>
      </c>
      <c r="K68" s="5" t="s">
        <v>10</v>
      </c>
      <c r="L68" s="5" t="s">
        <v>9</v>
      </c>
      <c r="M68" s="5" t="s">
        <v>10</v>
      </c>
      <c r="N68" s="5" t="s">
        <v>9</v>
      </c>
      <c r="O68" s="5" t="s">
        <v>10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8</v>
      </c>
      <c r="B70" s="3" t="s">
        <v>3</v>
      </c>
      <c r="C70" s="3" t="s">
        <v>8</v>
      </c>
      <c r="D70" s="3" t="s">
        <v>3</v>
      </c>
      <c r="E70" s="3" t="s">
        <v>8</v>
      </c>
      <c r="F70" s="3" t="s">
        <v>3</v>
      </c>
      <c r="H70" s="5" t="s">
        <v>9</v>
      </c>
      <c r="I70" s="5" t="s">
        <v>10</v>
      </c>
      <c r="J70" s="5" t="s">
        <v>9</v>
      </c>
      <c r="K70" s="5" t="s">
        <v>10</v>
      </c>
      <c r="L70" s="5" t="s">
        <v>9</v>
      </c>
      <c r="M70" s="5" t="s">
        <v>10</v>
      </c>
      <c r="N70" s="5" t="s">
        <v>9</v>
      </c>
      <c r="O70" s="5" t="s">
        <v>10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8</v>
      </c>
      <c r="B72" s="3" t="s">
        <v>3</v>
      </c>
      <c r="C72" s="3" t="s">
        <v>8</v>
      </c>
      <c r="D72" s="3" t="s">
        <v>3</v>
      </c>
      <c r="E72" s="3" t="s">
        <v>8</v>
      </c>
      <c r="F72" s="3" t="s">
        <v>3</v>
      </c>
      <c r="H72" s="5" t="s">
        <v>9</v>
      </c>
      <c r="I72" s="5" t="s">
        <v>10</v>
      </c>
      <c r="J72" s="5" t="s">
        <v>9</v>
      </c>
      <c r="K72" s="5" t="s">
        <v>10</v>
      </c>
      <c r="L72" s="5" t="s">
        <v>9</v>
      </c>
      <c r="M72" s="5" t="s">
        <v>10</v>
      </c>
      <c r="N72" s="5" t="s">
        <v>9</v>
      </c>
      <c r="O72" s="5" t="s">
        <v>10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8</v>
      </c>
      <c r="B74" s="3" t="s">
        <v>3</v>
      </c>
      <c r="C74" s="3" t="s">
        <v>8</v>
      </c>
      <c r="D74" s="3" t="s">
        <v>3</v>
      </c>
      <c r="E74" s="3" t="s">
        <v>8</v>
      </c>
      <c r="F74" s="3" t="s">
        <v>3</v>
      </c>
      <c r="H74" s="5" t="s">
        <v>9</v>
      </c>
      <c r="I74" s="5" t="s">
        <v>10</v>
      </c>
      <c r="J74" s="5" t="s">
        <v>9</v>
      </c>
      <c r="K74" s="5" t="s">
        <v>10</v>
      </c>
      <c r="L74" s="5" t="s">
        <v>9</v>
      </c>
      <c r="M74" s="5" t="s">
        <v>10</v>
      </c>
      <c r="N74" s="5" t="s">
        <v>9</v>
      </c>
      <c r="O74" s="5" t="s">
        <v>10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8</v>
      </c>
      <c r="B76" s="3" t="s">
        <v>3</v>
      </c>
      <c r="C76" s="3" t="s">
        <v>8</v>
      </c>
      <c r="D76" s="3" t="s">
        <v>3</v>
      </c>
      <c r="E76" s="3" t="s">
        <v>8</v>
      </c>
      <c r="F76" s="3" t="s">
        <v>3</v>
      </c>
      <c r="H76" s="5" t="s">
        <v>9</v>
      </c>
      <c r="I76" s="5" t="s">
        <v>10</v>
      </c>
      <c r="J76" s="5" t="s">
        <v>9</v>
      </c>
      <c r="K76" s="5" t="s">
        <v>10</v>
      </c>
      <c r="L76" s="5" t="s">
        <v>9</v>
      </c>
      <c r="M76" s="5" t="s">
        <v>10</v>
      </c>
      <c r="N76" s="5" t="s">
        <v>9</v>
      </c>
      <c r="O76" s="5" t="s">
        <v>10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8</v>
      </c>
      <c r="B78" s="3" t="s">
        <v>3</v>
      </c>
      <c r="C78" s="3" t="s">
        <v>8</v>
      </c>
      <c r="D78" s="3" t="s">
        <v>3</v>
      </c>
      <c r="E78" s="3" t="s">
        <v>8</v>
      </c>
      <c r="F78" s="3" t="s">
        <v>3</v>
      </c>
      <c r="H78" s="5" t="s">
        <v>9</v>
      </c>
      <c r="I78" s="5" t="s">
        <v>10</v>
      </c>
      <c r="J78" s="5" t="s">
        <v>9</v>
      </c>
      <c r="K78" s="5" t="s">
        <v>10</v>
      </c>
      <c r="L78" s="5" t="s">
        <v>9</v>
      </c>
      <c r="M78" s="5" t="s">
        <v>10</v>
      </c>
      <c r="N78" s="5" t="s">
        <v>9</v>
      </c>
      <c r="O78" s="5" t="s">
        <v>10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8</v>
      </c>
      <c r="B80" s="3" t="s">
        <v>3</v>
      </c>
      <c r="C80" s="3" t="s">
        <v>8</v>
      </c>
      <c r="D80" s="3" t="s">
        <v>3</v>
      </c>
      <c r="E80" s="3" t="s">
        <v>8</v>
      </c>
      <c r="F80" s="3" t="s">
        <v>3</v>
      </c>
      <c r="H80" s="5" t="s">
        <v>9</v>
      </c>
      <c r="I80" s="5" t="s">
        <v>10</v>
      </c>
      <c r="J80" s="5" t="s">
        <v>9</v>
      </c>
      <c r="K80" s="5" t="s">
        <v>10</v>
      </c>
      <c r="L80" s="5" t="s">
        <v>9</v>
      </c>
      <c r="M80" s="5" t="s">
        <v>10</v>
      </c>
      <c r="N80" s="5" t="s">
        <v>9</v>
      </c>
      <c r="O80" s="5" t="s">
        <v>10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8</v>
      </c>
      <c r="B82" s="3" t="s">
        <v>3</v>
      </c>
      <c r="C82" s="3" t="s">
        <v>8</v>
      </c>
      <c r="D82" s="3" t="s">
        <v>3</v>
      </c>
      <c r="E82" s="3" t="s">
        <v>8</v>
      </c>
      <c r="F82" s="3" t="s">
        <v>3</v>
      </c>
      <c r="H82" s="5" t="s">
        <v>9</v>
      </c>
      <c r="I82" s="5" t="s">
        <v>10</v>
      </c>
      <c r="J82" s="5" t="s">
        <v>9</v>
      </c>
      <c r="K82" s="5" t="s">
        <v>10</v>
      </c>
      <c r="L82" s="5" t="s">
        <v>9</v>
      </c>
      <c r="M82" s="5" t="s">
        <v>10</v>
      </c>
      <c r="N82" s="5" t="s">
        <v>9</v>
      </c>
      <c r="O82" s="5" t="s">
        <v>10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8</v>
      </c>
      <c r="B84" s="3" t="s">
        <v>3</v>
      </c>
      <c r="C84" s="3" t="s">
        <v>8</v>
      </c>
      <c r="D84" s="3" t="s">
        <v>3</v>
      </c>
      <c r="E84" s="3" t="s">
        <v>8</v>
      </c>
      <c r="F84" s="3" t="s">
        <v>3</v>
      </c>
      <c r="H84" s="5" t="s">
        <v>9</v>
      </c>
      <c r="I84" s="5" t="s">
        <v>10</v>
      </c>
      <c r="J84" s="5" t="s">
        <v>9</v>
      </c>
      <c r="K84" s="5" t="s">
        <v>10</v>
      </c>
      <c r="L84" s="5" t="s">
        <v>9</v>
      </c>
      <c r="M84" s="5" t="s">
        <v>10</v>
      </c>
      <c r="N84" s="5" t="s">
        <v>9</v>
      </c>
      <c r="O84" s="5" t="s">
        <v>10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8</v>
      </c>
      <c r="B86" s="3" t="s">
        <v>3</v>
      </c>
      <c r="C86" s="3" t="s">
        <v>8</v>
      </c>
      <c r="D86" s="3" t="s">
        <v>3</v>
      </c>
      <c r="E86" s="3" t="s">
        <v>8</v>
      </c>
      <c r="F86" s="3" t="s">
        <v>3</v>
      </c>
      <c r="H86" s="5" t="s">
        <v>9</v>
      </c>
      <c r="I86" s="5" t="s">
        <v>10</v>
      </c>
      <c r="J86" s="5" t="s">
        <v>9</v>
      </c>
      <c r="K86" s="5" t="s">
        <v>10</v>
      </c>
      <c r="L86" s="5" t="s">
        <v>9</v>
      </c>
      <c r="M86" s="5" t="s">
        <v>10</v>
      </c>
      <c r="N86" s="5" t="s">
        <v>9</v>
      </c>
      <c r="O86" s="5" t="s">
        <v>10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9</v>
      </c>
      <c r="B90" s="5" t="s">
        <v>11</v>
      </c>
      <c r="C90" s="5" t="s">
        <v>9</v>
      </c>
      <c r="D90" s="5" t="s">
        <v>11</v>
      </c>
      <c r="E90" s="5" t="s">
        <v>9</v>
      </c>
      <c r="F90" s="5" t="s">
        <v>11</v>
      </c>
      <c r="G90" s="5" t="s">
        <v>9</v>
      </c>
      <c r="H90" s="5" t="s">
        <v>11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9</v>
      </c>
      <c r="B92" s="5" t="s">
        <v>11</v>
      </c>
      <c r="C92" s="5" t="s">
        <v>9</v>
      </c>
      <c r="D92" s="5" t="s">
        <v>11</v>
      </c>
      <c r="E92" s="5" t="s">
        <v>9</v>
      </c>
      <c r="F92" s="5" t="s">
        <v>11</v>
      </c>
      <c r="G92" s="5" t="s">
        <v>9</v>
      </c>
      <c r="H92" s="5" t="s">
        <v>11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9</v>
      </c>
      <c r="B94" s="5" t="s">
        <v>11</v>
      </c>
      <c r="C94" s="5" t="s">
        <v>9</v>
      </c>
      <c r="D94" s="5" t="s">
        <v>11</v>
      </c>
      <c r="E94" s="5" t="s">
        <v>9</v>
      </c>
      <c r="F94" s="5" t="s">
        <v>11</v>
      </c>
      <c r="G94" s="5" t="s">
        <v>9</v>
      </c>
      <c r="H94" s="5" t="s">
        <v>11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9</v>
      </c>
      <c r="B96" s="5" t="s">
        <v>11</v>
      </c>
      <c r="C96" s="5" t="s">
        <v>9</v>
      </c>
      <c r="D96" s="5" t="s">
        <v>11</v>
      </c>
      <c r="E96" s="5" t="s">
        <v>9</v>
      </c>
      <c r="F96" s="5" t="s">
        <v>11</v>
      </c>
      <c r="G96" s="5" t="s">
        <v>9</v>
      </c>
      <c r="H96" s="5" t="s">
        <v>11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9</v>
      </c>
      <c r="B98" s="5" t="s">
        <v>11</v>
      </c>
      <c r="C98" s="5" t="s">
        <v>9</v>
      </c>
      <c r="D98" s="5" t="s">
        <v>11</v>
      </c>
      <c r="E98" s="5" t="s">
        <v>9</v>
      </c>
      <c r="F98" s="5" t="s">
        <v>11</v>
      </c>
      <c r="G98" s="5" t="s">
        <v>9</v>
      </c>
      <c r="H98" s="5" t="s">
        <v>11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9</v>
      </c>
      <c r="B100" s="5" t="s">
        <v>11</v>
      </c>
      <c r="C100" s="5" t="s">
        <v>9</v>
      </c>
      <c r="D100" s="5" t="s">
        <v>11</v>
      </c>
      <c r="E100" s="5" t="s">
        <v>9</v>
      </c>
      <c r="F100" s="5" t="s">
        <v>11</v>
      </c>
      <c r="G100" s="5" t="s">
        <v>9</v>
      </c>
      <c r="H100" s="5" t="s">
        <v>11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9</v>
      </c>
      <c r="B102" s="5" t="s">
        <v>11</v>
      </c>
      <c r="C102" s="5" t="s">
        <v>9</v>
      </c>
      <c r="D102" s="5" t="s">
        <v>11</v>
      </c>
      <c r="E102" s="5" t="s">
        <v>9</v>
      </c>
      <c r="F102" s="5" t="s">
        <v>11</v>
      </c>
      <c r="G102" s="5" t="s">
        <v>9</v>
      </c>
      <c r="H102" s="5" t="s">
        <v>11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9</v>
      </c>
      <c r="B104" s="5" t="s">
        <v>11</v>
      </c>
      <c r="C104" s="5" t="s">
        <v>9</v>
      </c>
      <c r="D104" s="5" t="s">
        <v>11</v>
      </c>
      <c r="E104" s="5" t="s">
        <v>9</v>
      </c>
      <c r="F104" s="5" t="s">
        <v>11</v>
      </c>
      <c r="G104" s="5" t="s">
        <v>9</v>
      </c>
      <c r="H104" s="5" t="s">
        <v>11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9</v>
      </c>
      <c r="B106" s="5" t="s">
        <v>11</v>
      </c>
      <c r="C106" s="5" t="s">
        <v>9</v>
      </c>
      <c r="D106" s="5" t="s">
        <v>11</v>
      </c>
      <c r="E106" s="5" t="s">
        <v>9</v>
      </c>
      <c r="F106" s="5" t="s">
        <v>11</v>
      </c>
      <c r="G106" s="5" t="s">
        <v>9</v>
      </c>
      <c r="H106" s="5" t="s">
        <v>11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9</v>
      </c>
      <c r="B108" s="5" t="s">
        <v>11</v>
      </c>
      <c r="C108" s="5" t="s">
        <v>9</v>
      </c>
      <c r="D108" s="5" t="s">
        <v>11</v>
      </c>
      <c r="E108" s="5" t="s">
        <v>9</v>
      </c>
      <c r="F108" s="5" t="s">
        <v>11</v>
      </c>
      <c r="G108" s="5" t="s">
        <v>9</v>
      </c>
      <c r="H108" s="5" t="s">
        <v>11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9</v>
      </c>
      <c r="B110" s="5" t="s">
        <v>11</v>
      </c>
      <c r="C110" s="5" t="s">
        <v>9</v>
      </c>
      <c r="D110" s="5" t="s">
        <v>11</v>
      </c>
      <c r="E110" s="5" t="s">
        <v>9</v>
      </c>
      <c r="F110" s="5" t="s">
        <v>11</v>
      </c>
      <c r="G110" s="5" t="s">
        <v>9</v>
      </c>
      <c r="H110" s="5" t="s">
        <v>11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9</v>
      </c>
      <c r="B112" s="5" t="s">
        <v>11</v>
      </c>
      <c r="C112" s="5" t="s">
        <v>9</v>
      </c>
      <c r="D112" s="5" t="s">
        <v>11</v>
      </c>
      <c r="E112" s="5" t="s">
        <v>9</v>
      </c>
      <c r="F112" s="5" t="s">
        <v>11</v>
      </c>
      <c r="G112" s="5" t="s">
        <v>9</v>
      </c>
      <c r="H112" s="5" t="s">
        <v>11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9</v>
      </c>
      <c r="B114" s="5" t="s">
        <v>11</v>
      </c>
      <c r="C114" s="5" t="s">
        <v>9</v>
      </c>
      <c r="D114" s="5" t="s">
        <v>11</v>
      </c>
      <c r="E114" s="5" t="s">
        <v>9</v>
      </c>
      <c r="F114" s="5" t="s">
        <v>11</v>
      </c>
      <c r="G114" s="5" t="s">
        <v>9</v>
      </c>
      <c r="H114" s="5" t="s">
        <v>11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33" t="s">
        <v>12</v>
      </c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</row>
    <row r="121" spans="1:15" ht="18.75" x14ac:dyDescent="0.3">
      <c r="A121" s="134" t="s">
        <v>13</v>
      </c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</row>
    <row r="122" spans="1:15" ht="9" customHeight="1" x14ac:dyDescent="0.2">
      <c r="A122" s="6"/>
      <c r="B122" s="6"/>
      <c r="C122" s="6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21.75" customHeight="1" x14ac:dyDescent="0.2">
      <c r="A123" s="72" t="s">
        <v>14</v>
      </c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1:15" ht="15" customHeight="1" x14ac:dyDescent="0.25">
      <c r="A124" s="8"/>
      <c r="B124" s="6"/>
      <c r="C124" s="6"/>
      <c r="D124" s="7"/>
      <c r="E124" s="7"/>
      <c r="F124" s="7"/>
      <c r="G124" s="7"/>
      <c r="H124"/>
      <c r="I124" s="7"/>
      <c r="J124" s="7"/>
      <c r="K124" s="7"/>
      <c r="L124" s="7"/>
      <c r="M124" s="7"/>
      <c r="N124" s="7"/>
      <c r="O124" s="7"/>
    </row>
    <row r="125" spans="1:15" ht="15" customHeight="1" x14ac:dyDescent="0.2">
      <c r="A125" s="9"/>
      <c r="B125" s="9"/>
      <c r="C125" s="9"/>
      <c r="D125" s="10"/>
      <c r="E125" s="10"/>
      <c r="F125" s="10"/>
      <c r="G125" s="10"/>
      <c r="H125" s="10"/>
      <c r="I125" s="10"/>
      <c r="J125" s="10"/>
      <c r="K125" s="7"/>
      <c r="L125" s="7"/>
      <c r="M125" s="7"/>
      <c r="N125" s="7"/>
      <c r="O125" s="7"/>
    </row>
    <row r="126" spans="1:15" ht="15" customHeight="1" x14ac:dyDescent="0.2">
      <c r="A126" s="11" t="s">
        <v>15</v>
      </c>
      <c r="B126" s="11" t="s">
        <v>16</v>
      </c>
      <c r="C126" s="11" t="s">
        <v>17</v>
      </c>
      <c r="D126" s="11" t="s">
        <v>18</v>
      </c>
      <c r="E126" s="11" t="s">
        <v>19</v>
      </c>
      <c r="F126" s="11" t="s">
        <v>20</v>
      </c>
      <c r="G126" s="11" t="s">
        <v>21</v>
      </c>
      <c r="H126" s="11" t="s">
        <v>22</v>
      </c>
      <c r="I126" s="7"/>
      <c r="J126" s="7"/>
      <c r="K126" s="7"/>
      <c r="L126" s="7"/>
      <c r="M126" s="7"/>
      <c r="N126" s="12"/>
    </row>
    <row r="127" spans="1:15" ht="15" customHeight="1" x14ac:dyDescent="0.25">
      <c r="A127" s="13" t="s">
        <v>23</v>
      </c>
      <c r="B127" s="14">
        <f>SUM(C127:H127)</f>
        <v>19</v>
      </c>
      <c r="C127" s="15">
        <v>0</v>
      </c>
      <c r="D127" s="15">
        <v>1</v>
      </c>
      <c r="E127" s="15">
        <v>3</v>
      </c>
      <c r="F127" s="15">
        <v>8</v>
      </c>
      <c r="G127" s="15">
        <v>5</v>
      </c>
      <c r="H127" s="16">
        <v>2</v>
      </c>
      <c r="I127" s="7"/>
      <c r="J127" s="7"/>
      <c r="K127" s="7"/>
      <c r="L127" s="7"/>
      <c r="M127" s="7"/>
      <c r="N127" s="12"/>
    </row>
    <row r="128" spans="1:15" ht="15" customHeight="1" x14ac:dyDescent="0.25">
      <c r="A128" s="17" t="s">
        <v>24</v>
      </c>
      <c r="B128" s="18">
        <f t="shared" ref="B128:B138" si="0">SUM(C128:H128)</f>
        <v>6</v>
      </c>
      <c r="C128" s="15">
        <v>0</v>
      </c>
      <c r="D128" s="15">
        <v>0</v>
      </c>
      <c r="E128" s="15">
        <v>1</v>
      </c>
      <c r="F128" s="15">
        <v>3</v>
      </c>
      <c r="G128" s="15">
        <v>1</v>
      </c>
      <c r="H128" s="16">
        <v>1</v>
      </c>
      <c r="I128" s="7"/>
      <c r="J128" s="7"/>
      <c r="K128" s="7"/>
      <c r="L128" s="7"/>
      <c r="M128" s="7"/>
      <c r="N128" s="12"/>
    </row>
    <row r="129" spans="1:15" ht="15" customHeight="1" x14ac:dyDescent="0.25">
      <c r="A129" s="17" t="s">
        <v>25</v>
      </c>
      <c r="B129" s="18">
        <f t="shared" si="0"/>
        <v>32</v>
      </c>
      <c r="C129" s="15">
        <v>0</v>
      </c>
      <c r="D129" s="15">
        <v>3</v>
      </c>
      <c r="E129" s="15">
        <v>8</v>
      </c>
      <c r="F129" s="15">
        <v>8</v>
      </c>
      <c r="G129" s="15">
        <v>8</v>
      </c>
      <c r="H129" s="16">
        <v>5</v>
      </c>
      <c r="I129" s="7"/>
      <c r="J129" s="7"/>
      <c r="K129" s="7"/>
      <c r="L129" s="7"/>
      <c r="M129" s="7"/>
      <c r="N129" s="12"/>
    </row>
    <row r="130" spans="1:15" ht="15" customHeight="1" x14ac:dyDescent="0.25">
      <c r="A130" s="17" t="s">
        <v>26</v>
      </c>
      <c r="B130" s="18">
        <f t="shared" si="0"/>
        <v>24</v>
      </c>
      <c r="C130" s="15">
        <v>0</v>
      </c>
      <c r="D130" s="15">
        <v>2</v>
      </c>
      <c r="E130" s="15">
        <v>5</v>
      </c>
      <c r="F130" s="15">
        <v>9</v>
      </c>
      <c r="G130" s="15">
        <v>5</v>
      </c>
      <c r="H130" s="16">
        <v>3</v>
      </c>
      <c r="I130" s="7"/>
      <c r="J130" s="7"/>
      <c r="K130" s="7"/>
      <c r="L130" s="7"/>
      <c r="M130" s="7"/>
      <c r="N130" s="12"/>
    </row>
    <row r="131" spans="1:15" ht="15" customHeight="1" x14ac:dyDescent="0.25">
      <c r="A131" s="17" t="s">
        <v>27</v>
      </c>
      <c r="B131" s="18">
        <f t="shared" si="0"/>
        <v>0</v>
      </c>
      <c r="C131" s="15"/>
      <c r="D131" s="15"/>
      <c r="E131" s="15"/>
      <c r="F131" s="15"/>
      <c r="G131" s="15"/>
      <c r="H131" s="16"/>
      <c r="I131" s="7"/>
      <c r="J131" s="7"/>
      <c r="K131" s="7"/>
      <c r="L131" s="7"/>
      <c r="M131" s="7"/>
      <c r="N131" s="12"/>
    </row>
    <row r="132" spans="1:15" ht="15" customHeight="1" x14ac:dyDescent="0.25">
      <c r="A132" s="17" t="s">
        <v>28</v>
      </c>
      <c r="B132" s="18">
        <f t="shared" si="0"/>
        <v>0</v>
      </c>
      <c r="C132" s="15"/>
      <c r="D132" s="15"/>
      <c r="E132" s="15"/>
      <c r="F132" s="15"/>
      <c r="G132" s="15"/>
      <c r="H132" s="16"/>
      <c r="I132" s="7"/>
      <c r="J132" s="7"/>
      <c r="K132" s="7"/>
      <c r="L132" s="7"/>
      <c r="M132" s="7"/>
      <c r="N132" s="12"/>
    </row>
    <row r="133" spans="1:15" ht="15" customHeight="1" x14ac:dyDescent="0.25">
      <c r="A133" s="17" t="s">
        <v>29</v>
      </c>
      <c r="B133" s="18">
        <f t="shared" si="0"/>
        <v>0</v>
      </c>
      <c r="C133" s="15"/>
      <c r="D133" s="15"/>
      <c r="E133" s="15"/>
      <c r="F133" s="15"/>
      <c r="G133" s="15"/>
      <c r="H133" s="16"/>
      <c r="I133" s="7"/>
      <c r="J133" s="7"/>
      <c r="K133" s="7"/>
      <c r="L133" s="7"/>
      <c r="M133" s="7"/>
      <c r="N133" s="12"/>
    </row>
    <row r="134" spans="1:15" ht="15" customHeight="1" x14ac:dyDescent="0.25">
      <c r="A134" s="17" t="s">
        <v>30</v>
      </c>
      <c r="B134" s="18">
        <f t="shared" si="0"/>
        <v>0</v>
      </c>
      <c r="C134" s="15"/>
      <c r="D134" s="15"/>
      <c r="E134" s="15"/>
      <c r="F134" s="15"/>
      <c r="G134" s="15"/>
      <c r="H134" s="16"/>
      <c r="I134" s="7"/>
      <c r="J134" s="7"/>
      <c r="K134" s="7"/>
      <c r="L134" s="7"/>
      <c r="M134" s="7"/>
      <c r="N134" s="12"/>
    </row>
    <row r="135" spans="1:15" ht="15" customHeight="1" x14ac:dyDescent="0.25">
      <c r="A135" s="17" t="s">
        <v>31</v>
      </c>
      <c r="B135" s="18">
        <f t="shared" si="0"/>
        <v>0</v>
      </c>
      <c r="C135" s="15"/>
      <c r="D135" s="15"/>
      <c r="E135" s="15"/>
      <c r="F135" s="15"/>
      <c r="G135" s="15"/>
      <c r="H135" s="16"/>
      <c r="I135" s="7"/>
      <c r="J135" s="7"/>
      <c r="K135" s="7"/>
      <c r="L135" s="7"/>
      <c r="M135" s="7"/>
      <c r="N135" s="12"/>
    </row>
    <row r="136" spans="1:15" ht="15" customHeight="1" x14ac:dyDescent="0.25">
      <c r="A136" s="17" t="s">
        <v>32</v>
      </c>
      <c r="B136" s="18">
        <f t="shared" si="0"/>
        <v>0</v>
      </c>
      <c r="C136" s="15"/>
      <c r="D136" s="15"/>
      <c r="E136" s="15"/>
      <c r="F136" s="15"/>
      <c r="G136" s="15"/>
      <c r="H136" s="16"/>
      <c r="I136" s="7"/>
      <c r="J136" s="7"/>
      <c r="K136" s="7"/>
      <c r="L136" s="7"/>
      <c r="M136" s="7"/>
      <c r="N136" s="12"/>
    </row>
    <row r="137" spans="1:15" ht="15" customHeight="1" x14ac:dyDescent="0.25">
      <c r="A137" s="17" t="s">
        <v>33</v>
      </c>
      <c r="B137" s="18">
        <f t="shared" si="0"/>
        <v>0</v>
      </c>
      <c r="C137" s="15"/>
      <c r="D137" s="15"/>
      <c r="E137" s="15"/>
      <c r="F137" s="15"/>
      <c r="G137" s="15"/>
      <c r="H137" s="16"/>
      <c r="I137" s="7"/>
      <c r="J137" s="7"/>
      <c r="K137" s="7"/>
      <c r="L137" s="7"/>
      <c r="M137" s="7"/>
      <c r="N137" s="12"/>
    </row>
    <row r="138" spans="1:15" ht="15" customHeight="1" x14ac:dyDescent="0.25">
      <c r="A138" s="19" t="s">
        <v>34</v>
      </c>
      <c r="B138" s="20">
        <f t="shared" si="0"/>
        <v>0</v>
      </c>
      <c r="C138" s="15"/>
      <c r="D138" s="15"/>
      <c r="E138" s="15"/>
      <c r="F138" s="15"/>
      <c r="G138" s="15"/>
      <c r="H138" s="16"/>
      <c r="I138" s="7"/>
      <c r="J138" s="7"/>
      <c r="K138" s="7"/>
      <c r="L138" s="7"/>
      <c r="M138" s="7"/>
      <c r="N138" s="12"/>
    </row>
    <row r="139" spans="1:15" ht="15" customHeight="1" x14ac:dyDescent="0.2">
      <c r="A139" s="21" t="s">
        <v>16</v>
      </c>
      <c r="B139" s="22">
        <f>SUM(C139:H139)</f>
        <v>81</v>
      </c>
      <c r="C139" s="22">
        <f t="shared" ref="C139:H139" si="1">SUM(C127:C138)</f>
        <v>0</v>
      </c>
      <c r="D139" s="22">
        <f>SUM(D127:D138)</f>
        <v>6</v>
      </c>
      <c r="E139" s="22">
        <f t="shared" si="1"/>
        <v>17</v>
      </c>
      <c r="F139" s="22">
        <f t="shared" si="1"/>
        <v>28</v>
      </c>
      <c r="G139" s="22">
        <f t="shared" si="1"/>
        <v>19</v>
      </c>
      <c r="H139" s="22">
        <f t="shared" si="1"/>
        <v>11</v>
      </c>
      <c r="I139" s="7"/>
      <c r="J139" s="7"/>
      <c r="K139" s="7"/>
      <c r="L139" s="7"/>
      <c r="M139" s="7"/>
      <c r="N139" s="12"/>
    </row>
    <row r="140" spans="1:15" ht="15" customHeight="1" x14ac:dyDescent="0.2">
      <c r="A140" s="22" t="s">
        <v>35</v>
      </c>
      <c r="B140" s="23">
        <f>SUM(C140:H140)</f>
        <v>0.99999999999999978</v>
      </c>
      <c r="C140" s="23">
        <f t="shared" ref="C140:H140" si="2">IF($B$139=0,"",C139/$B$139)</f>
        <v>0</v>
      </c>
      <c r="D140" s="23">
        <f t="shared" si="2"/>
        <v>7.407407407407407E-2</v>
      </c>
      <c r="E140" s="23">
        <f t="shared" si="2"/>
        <v>0.20987654320987653</v>
      </c>
      <c r="F140" s="23">
        <f t="shared" si="2"/>
        <v>0.34567901234567899</v>
      </c>
      <c r="G140" s="23">
        <f t="shared" si="2"/>
        <v>0.23456790123456789</v>
      </c>
      <c r="H140" s="23">
        <f t="shared" si="2"/>
        <v>0.13580246913580246</v>
      </c>
      <c r="I140" s="7"/>
      <c r="J140" s="7"/>
    </row>
    <row r="141" spans="1:15" ht="15" customHeight="1" x14ac:dyDescent="0.2">
      <c r="A141" s="6"/>
      <c r="B141" s="6"/>
      <c r="C141" s="6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62.25" customHeight="1" x14ac:dyDescent="0.2">
      <c r="A142" s="6"/>
      <c r="B142" s="6"/>
      <c r="C142" s="6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21.75" customHeight="1" x14ac:dyDescent="0.2">
      <c r="A143" s="126" t="s">
        <v>36</v>
      </c>
      <c r="B143" s="126"/>
      <c r="C143" s="126"/>
      <c r="D143" s="126"/>
      <c r="E143" s="126"/>
      <c r="F143" s="126"/>
      <c r="J143" s="72" t="s">
        <v>37</v>
      </c>
      <c r="K143" s="72"/>
      <c r="L143" s="72"/>
      <c r="M143" s="72"/>
      <c r="N143" s="72"/>
      <c r="O143" s="72"/>
    </row>
    <row r="144" spans="1:15" ht="15" customHeight="1" x14ac:dyDescent="0.2">
      <c r="A144" s="24"/>
      <c r="B144" s="6"/>
      <c r="C144" s="6"/>
      <c r="D144" s="7"/>
      <c r="E144" s="7"/>
      <c r="F144" s="7"/>
      <c r="G144" s="7"/>
      <c r="H144" s="7"/>
      <c r="I144" s="7"/>
      <c r="J144" s="72"/>
      <c r="K144" s="72"/>
      <c r="L144" s="72"/>
      <c r="M144" s="72"/>
      <c r="N144" s="72"/>
      <c r="O144" s="72"/>
    </row>
    <row r="145" spans="1:16" ht="15" customHeight="1" x14ac:dyDescent="0.2">
      <c r="A145" s="73" t="s">
        <v>10</v>
      </c>
      <c r="B145" s="74" t="s">
        <v>16</v>
      </c>
      <c r="C145" s="74" t="s">
        <v>38</v>
      </c>
      <c r="D145" s="74"/>
      <c r="E145" s="25"/>
      <c r="F145" s="25"/>
      <c r="G145" s="25"/>
      <c r="H145" s="25"/>
    </row>
    <row r="146" spans="1:16" ht="15" customHeight="1" x14ac:dyDescent="0.2">
      <c r="A146" s="73"/>
      <c r="B146" s="74"/>
      <c r="C146" s="26" t="s">
        <v>39</v>
      </c>
      <c r="D146" s="26" t="s">
        <v>40</v>
      </c>
      <c r="E146" s="27"/>
      <c r="F146" s="27"/>
      <c r="G146" s="27"/>
      <c r="H146" s="27"/>
      <c r="J146" s="122" t="s">
        <v>41</v>
      </c>
      <c r="K146" s="124" t="s">
        <v>42</v>
      </c>
      <c r="L146" s="111" t="s">
        <v>43</v>
      </c>
      <c r="M146" s="111" t="s">
        <v>44</v>
      </c>
      <c r="N146" s="113" t="s">
        <v>45</v>
      </c>
      <c r="O146" s="115" t="s">
        <v>46</v>
      </c>
    </row>
    <row r="147" spans="1:16" ht="15" customHeight="1" x14ac:dyDescent="0.25">
      <c r="A147" s="28" t="s">
        <v>23</v>
      </c>
      <c r="B147" s="29">
        <f>SUM(C147:D147)</f>
        <v>19</v>
      </c>
      <c r="C147" s="15">
        <v>3</v>
      </c>
      <c r="D147" s="16">
        <v>16</v>
      </c>
      <c r="E147" s="27"/>
      <c r="F147" s="27"/>
      <c r="G147" s="27"/>
      <c r="H147" s="27"/>
      <c r="J147" s="123"/>
      <c r="K147" s="125"/>
      <c r="L147" s="112"/>
      <c r="M147" s="112"/>
      <c r="N147" s="114"/>
      <c r="O147" s="116"/>
    </row>
    <row r="148" spans="1:16" ht="15" customHeight="1" x14ac:dyDescent="0.25">
      <c r="A148" s="30" t="s">
        <v>24</v>
      </c>
      <c r="B148" s="31">
        <f t="shared" ref="B148:B158" si="3">SUM(C148:D148)</f>
        <v>6</v>
      </c>
      <c r="C148" s="15">
        <v>1</v>
      </c>
      <c r="D148" s="16">
        <v>5</v>
      </c>
      <c r="E148" s="27"/>
      <c r="F148" s="27"/>
      <c r="G148" s="27"/>
      <c r="H148" s="27"/>
      <c r="J148" s="117" t="s">
        <v>47</v>
      </c>
      <c r="K148" s="118">
        <v>17</v>
      </c>
      <c r="L148" s="119">
        <v>46</v>
      </c>
      <c r="M148" s="119">
        <v>0</v>
      </c>
      <c r="N148" s="120">
        <v>9</v>
      </c>
      <c r="O148" s="121">
        <v>9</v>
      </c>
    </row>
    <row r="149" spans="1:16" ht="15" customHeight="1" x14ac:dyDescent="0.25">
      <c r="A149" s="30" t="s">
        <v>25</v>
      </c>
      <c r="B149" s="31">
        <f t="shared" si="3"/>
        <v>32</v>
      </c>
      <c r="C149" s="15">
        <v>2</v>
      </c>
      <c r="D149" s="16">
        <v>30</v>
      </c>
      <c r="E149" s="27"/>
      <c r="F149" s="27"/>
      <c r="G149" s="27"/>
      <c r="H149" s="27"/>
      <c r="J149" s="110"/>
      <c r="K149" s="95"/>
      <c r="L149" s="104"/>
      <c r="M149" s="104"/>
      <c r="N149" s="106"/>
      <c r="O149" s="108"/>
    </row>
    <row r="150" spans="1:16" ht="15" customHeight="1" x14ac:dyDescent="0.25">
      <c r="A150" s="30" t="s">
        <v>26</v>
      </c>
      <c r="B150" s="31">
        <f t="shared" si="3"/>
        <v>24</v>
      </c>
      <c r="C150" s="15">
        <v>2</v>
      </c>
      <c r="D150" s="16">
        <v>22</v>
      </c>
      <c r="E150" s="27"/>
      <c r="F150" s="27"/>
      <c r="G150" s="27"/>
      <c r="H150" s="27"/>
      <c r="J150" s="110" t="s">
        <v>48</v>
      </c>
      <c r="K150" s="95">
        <v>58</v>
      </c>
      <c r="L150" s="104">
        <v>13</v>
      </c>
      <c r="M150" s="104">
        <v>7</v>
      </c>
      <c r="N150" s="106">
        <v>1</v>
      </c>
      <c r="O150" s="108">
        <v>2</v>
      </c>
    </row>
    <row r="151" spans="1:16" ht="15" customHeight="1" x14ac:dyDescent="0.25">
      <c r="A151" s="30" t="s">
        <v>27</v>
      </c>
      <c r="B151" s="31">
        <f t="shared" si="3"/>
        <v>0</v>
      </c>
      <c r="C151" s="15"/>
      <c r="D151" s="16"/>
      <c r="E151" s="27"/>
      <c r="F151" s="27"/>
      <c r="G151" s="27"/>
      <c r="H151" s="27"/>
      <c r="J151" s="110"/>
      <c r="K151" s="95"/>
      <c r="L151" s="104"/>
      <c r="M151" s="104"/>
      <c r="N151" s="106"/>
      <c r="O151" s="108"/>
      <c r="P151"/>
    </row>
    <row r="152" spans="1:16" ht="15" customHeight="1" x14ac:dyDescent="0.25">
      <c r="A152" s="30" t="s">
        <v>28</v>
      </c>
      <c r="B152" s="31">
        <f t="shared" si="3"/>
        <v>0</v>
      </c>
      <c r="C152" s="15"/>
      <c r="D152" s="16"/>
      <c r="E152" s="27"/>
      <c r="F152" s="27"/>
      <c r="G152" s="27"/>
      <c r="H152" s="27"/>
      <c r="J152" s="110" t="s">
        <v>49</v>
      </c>
      <c r="K152" s="95">
        <v>74</v>
      </c>
      <c r="L152" s="104">
        <v>5</v>
      </c>
      <c r="M152" s="104">
        <v>1</v>
      </c>
      <c r="N152" s="106">
        <v>1</v>
      </c>
      <c r="O152" s="108">
        <v>0</v>
      </c>
    </row>
    <row r="153" spans="1:16" ht="15" customHeight="1" x14ac:dyDescent="0.25">
      <c r="A153" s="30" t="s">
        <v>29</v>
      </c>
      <c r="B153" s="31">
        <f t="shared" si="3"/>
        <v>0</v>
      </c>
      <c r="C153" s="15"/>
      <c r="D153" s="16"/>
      <c r="E153" s="27"/>
      <c r="F153" s="27"/>
      <c r="J153" s="110"/>
      <c r="K153" s="95"/>
      <c r="L153" s="104"/>
      <c r="M153" s="104"/>
      <c r="N153" s="106"/>
      <c r="O153" s="108"/>
    </row>
    <row r="154" spans="1:16" ht="15" customHeight="1" x14ac:dyDescent="0.25">
      <c r="A154" s="30" t="s">
        <v>30</v>
      </c>
      <c r="B154" s="31">
        <f t="shared" si="3"/>
        <v>0</v>
      </c>
      <c r="C154" s="15"/>
      <c r="D154" s="16"/>
      <c r="E154" s="27"/>
      <c r="F154" s="27"/>
      <c r="J154" s="93" t="s">
        <v>50</v>
      </c>
      <c r="K154" s="95">
        <v>78</v>
      </c>
      <c r="L154" s="104">
        <v>2</v>
      </c>
      <c r="M154" s="104">
        <v>0</v>
      </c>
      <c r="N154" s="106">
        <v>1</v>
      </c>
      <c r="O154" s="108">
        <v>0</v>
      </c>
    </row>
    <row r="155" spans="1:16" ht="15" customHeight="1" x14ac:dyDescent="0.25">
      <c r="A155" s="30" t="s">
        <v>31</v>
      </c>
      <c r="B155" s="31">
        <f t="shared" si="3"/>
        <v>0</v>
      </c>
      <c r="C155" s="15"/>
      <c r="D155" s="16"/>
      <c r="E155" s="27"/>
      <c r="F155" s="27"/>
      <c r="J155" s="94"/>
      <c r="K155" s="96"/>
      <c r="L155" s="105"/>
      <c r="M155" s="105"/>
      <c r="N155" s="107"/>
      <c r="O155" s="109"/>
    </row>
    <row r="156" spans="1:16" ht="15" customHeight="1" x14ac:dyDescent="0.25">
      <c r="A156" s="30" t="s">
        <v>32</v>
      </c>
      <c r="B156" s="31">
        <f t="shared" si="3"/>
        <v>0</v>
      </c>
      <c r="C156" s="15"/>
      <c r="D156" s="16"/>
      <c r="E156" s="27"/>
      <c r="F156" s="27"/>
    </row>
    <row r="157" spans="1:16" ht="15" customHeight="1" x14ac:dyDescent="0.25">
      <c r="A157" s="30" t="s">
        <v>33</v>
      </c>
      <c r="B157" s="31">
        <f t="shared" si="3"/>
        <v>0</v>
      </c>
      <c r="C157" s="15"/>
      <c r="D157" s="16"/>
      <c r="E157" s="27"/>
      <c r="F157" s="27"/>
    </row>
    <row r="158" spans="1:16" ht="15" customHeight="1" x14ac:dyDescent="0.25">
      <c r="A158" s="32" t="s">
        <v>34</v>
      </c>
      <c r="B158" s="33">
        <f t="shared" si="3"/>
        <v>0</v>
      </c>
      <c r="C158" s="15"/>
      <c r="D158" s="16"/>
      <c r="E158" s="27"/>
      <c r="F158" s="27"/>
    </row>
    <row r="159" spans="1:16" ht="15" customHeight="1" x14ac:dyDescent="0.25">
      <c r="A159" s="34" t="s">
        <v>16</v>
      </c>
      <c r="B159" s="35">
        <f>SUM(B147:B158)</f>
        <v>81</v>
      </c>
      <c r="C159" s="35">
        <f>SUM(C147:C158)</f>
        <v>8</v>
      </c>
      <c r="D159" s="35">
        <f>SUM(D147:D158)</f>
        <v>73</v>
      </c>
    </row>
    <row r="160" spans="1:16" ht="15" customHeight="1" x14ac:dyDescent="0.25">
      <c r="A160" s="35" t="s">
        <v>35</v>
      </c>
      <c r="B160" s="36">
        <f>SUM(C160:D160)</f>
        <v>1</v>
      </c>
      <c r="C160" s="36">
        <f>IF($B$159=0,"",C159/$B$159)</f>
        <v>9.8765432098765427E-2</v>
      </c>
      <c r="D160" s="36">
        <f>IF($B$159=0,"",D159/$B$159)</f>
        <v>0.90123456790123457</v>
      </c>
    </row>
    <row r="161" spans="1:15" ht="63.75" customHeight="1" x14ac:dyDescent="0.2"/>
    <row r="162" spans="1:15" ht="12.75" x14ac:dyDescent="0.2">
      <c r="A162" s="2" t="s">
        <v>51</v>
      </c>
    </row>
    <row r="163" spans="1:15" ht="12.75" x14ac:dyDescent="0.2">
      <c r="A163" s="37" t="s">
        <v>52</v>
      </c>
    </row>
    <row r="164" spans="1:15" ht="21.75" customHeight="1" x14ac:dyDescent="0.2">
      <c r="A164" s="72" t="s">
        <v>53</v>
      </c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</row>
    <row r="166" spans="1:15" ht="15" customHeight="1" x14ac:dyDescent="0.2">
      <c r="B166" s="97" t="s">
        <v>54</v>
      </c>
      <c r="C166" s="97"/>
      <c r="D166" s="97"/>
      <c r="E166" s="86"/>
      <c r="F166" s="100" t="s">
        <v>16</v>
      </c>
      <c r="G166" s="101"/>
      <c r="H166" s="102" t="s">
        <v>55</v>
      </c>
      <c r="I166" s="102" t="s">
        <v>35</v>
      </c>
    </row>
    <row r="167" spans="1:15" ht="15" customHeight="1" x14ac:dyDescent="0.2">
      <c r="B167" s="98"/>
      <c r="C167" s="98"/>
      <c r="D167" s="98"/>
      <c r="E167" s="99"/>
      <c r="F167" s="38" t="s">
        <v>56</v>
      </c>
      <c r="G167" s="38" t="s">
        <v>57</v>
      </c>
      <c r="H167" s="103"/>
      <c r="I167" s="103"/>
    </row>
    <row r="168" spans="1:15" ht="15" customHeight="1" x14ac:dyDescent="0.2">
      <c r="A168" s="86" t="s">
        <v>58</v>
      </c>
      <c r="B168" s="87" t="s">
        <v>59</v>
      </c>
      <c r="C168" s="88"/>
      <c r="D168" s="88"/>
      <c r="E168" s="89"/>
      <c r="F168" s="39">
        <v>25</v>
      </c>
      <c r="G168" s="40">
        <v>0</v>
      </c>
      <c r="H168" s="85">
        <f>SUM(F168:G172)</f>
        <v>63</v>
      </c>
      <c r="I168" s="78">
        <f>IF($H$168+$H$173=0,"",H168/($H$168+$H$173))</f>
        <v>0.77777777777777779</v>
      </c>
    </row>
    <row r="169" spans="1:15" ht="15" customHeight="1" x14ac:dyDescent="0.2">
      <c r="A169" s="86"/>
      <c r="B169" s="79" t="s">
        <v>60</v>
      </c>
      <c r="C169" s="80"/>
      <c r="D169" s="80"/>
      <c r="E169" s="81"/>
      <c r="F169" s="41">
        <v>1</v>
      </c>
      <c r="G169" s="42">
        <v>0</v>
      </c>
      <c r="H169" s="85"/>
      <c r="I169" s="78"/>
    </row>
    <row r="170" spans="1:15" ht="15" customHeight="1" x14ac:dyDescent="0.2">
      <c r="A170" s="86"/>
      <c r="B170" s="79" t="s">
        <v>61</v>
      </c>
      <c r="C170" s="80"/>
      <c r="D170" s="80"/>
      <c r="E170" s="81"/>
      <c r="F170" s="41">
        <v>13</v>
      </c>
      <c r="G170" s="42">
        <v>0</v>
      </c>
      <c r="H170" s="85"/>
      <c r="I170" s="78"/>
    </row>
    <row r="171" spans="1:15" ht="15" customHeight="1" x14ac:dyDescent="0.2">
      <c r="A171" s="86"/>
      <c r="B171" s="79" t="s">
        <v>62</v>
      </c>
      <c r="C171" s="80"/>
      <c r="D171" s="80"/>
      <c r="E171" s="81"/>
      <c r="F171" s="41">
        <v>19</v>
      </c>
      <c r="G171" s="42">
        <v>0</v>
      </c>
      <c r="H171" s="85"/>
      <c r="I171" s="78"/>
    </row>
    <row r="172" spans="1:15" ht="15" customHeight="1" x14ac:dyDescent="0.2">
      <c r="A172" s="86"/>
      <c r="B172" s="90" t="s">
        <v>63</v>
      </c>
      <c r="C172" s="91"/>
      <c r="D172" s="91"/>
      <c r="E172" s="92"/>
      <c r="F172" s="43">
        <v>5</v>
      </c>
      <c r="G172" s="44">
        <v>0</v>
      </c>
      <c r="H172" s="85"/>
      <c r="I172" s="78"/>
    </row>
    <row r="173" spans="1:15" ht="15" customHeight="1" x14ac:dyDescent="0.2">
      <c r="A173" s="86" t="s">
        <v>64</v>
      </c>
      <c r="B173" s="87" t="s">
        <v>65</v>
      </c>
      <c r="C173" s="88"/>
      <c r="D173" s="88"/>
      <c r="E173" s="89"/>
      <c r="F173" s="39">
        <v>2</v>
      </c>
      <c r="G173" s="45">
        <v>2</v>
      </c>
      <c r="H173" s="85">
        <f>SUM(F173:G185)</f>
        <v>18</v>
      </c>
      <c r="I173" s="78">
        <f>IF($H$168+$H$173=0,"",H173/($H$168+$H$173))</f>
        <v>0.22222222222222221</v>
      </c>
    </row>
    <row r="174" spans="1:15" ht="15" customHeight="1" x14ac:dyDescent="0.2">
      <c r="A174" s="86"/>
      <c r="B174" s="79" t="s">
        <v>66</v>
      </c>
      <c r="C174" s="80"/>
      <c r="D174" s="80"/>
      <c r="E174" s="81"/>
      <c r="F174" s="41">
        <v>4</v>
      </c>
      <c r="G174" s="46">
        <v>3</v>
      </c>
      <c r="H174" s="85"/>
      <c r="I174" s="78"/>
    </row>
    <row r="175" spans="1:15" ht="15" customHeight="1" x14ac:dyDescent="0.2">
      <c r="A175" s="86"/>
      <c r="B175" s="79" t="s">
        <v>67</v>
      </c>
      <c r="C175" s="80"/>
      <c r="D175" s="80"/>
      <c r="E175" s="81"/>
      <c r="F175" s="41">
        <v>0</v>
      </c>
      <c r="G175" s="46">
        <v>0</v>
      </c>
      <c r="H175" s="85"/>
      <c r="I175" s="78"/>
    </row>
    <row r="176" spans="1:15" ht="15" customHeight="1" x14ac:dyDescent="0.2">
      <c r="A176" s="86"/>
      <c r="B176" s="79" t="s">
        <v>68</v>
      </c>
      <c r="C176" s="80"/>
      <c r="D176" s="80"/>
      <c r="E176" s="81"/>
      <c r="F176" s="41">
        <v>2</v>
      </c>
      <c r="G176" s="46">
        <v>3</v>
      </c>
      <c r="H176" s="85"/>
      <c r="I176" s="78"/>
    </row>
    <row r="177" spans="1:15" ht="15" customHeight="1" x14ac:dyDescent="0.2">
      <c r="A177" s="86"/>
      <c r="B177" s="79" t="s">
        <v>69</v>
      </c>
      <c r="C177" s="80"/>
      <c r="D177" s="80"/>
      <c r="E177" s="81"/>
      <c r="F177" s="41">
        <v>0</v>
      </c>
      <c r="G177" s="46">
        <v>0</v>
      </c>
      <c r="H177" s="85"/>
      <c r="I177" s="78"/>
    </row>
    <row r="178" spans="1:15" ht="15" customHeight="1" x14ac:dyDescent="0.2">
      <c r="A178" s="86"/>
      <c r="B178" s="79" t="s">
        <v>70</v>
      </c>
      <c r="C178" s="80"/>
      <c r="D178" s="80"/>
      <c r="E178" s="81"/>
      <c r="F178" s="41">
        <v>0</v>
      </c>
      <c r="G178" s="46">
        <v>0</v>
      </c>
      <c r="H178" s="85"/>
      <c r="I178" s="78"/>
    </row>
    <row r="179" spans="1:15" ht="15" customHeight="1" x14ac:dyDescent="0.2">
      <c r="A179" s="86"/>
      <c r="B179" s="79" t="s">
        <v>71</v>
      </c>
      <c r="C179" s="80"/>
      <c r="D179" s="80"/>
      <c r="E179" s="81"/>
      <c r="F179" s="41">
        <v>0</v>
      </c>
      <c r="G179" s="46">
        <v>0</v>
      </c>
      <c r="H179" s="85"/>
      <c r="I179" s="78"/>
    </row>
    <row r="180" spans="1:15" ht="15" customHeight="1" x14ac:dyDescent="0.2">
      <c r="A180" s="86"/>
      <c r="B180" s="79" t="s">
        <v>72</v>
      </c>
      <c r="C180" s="80"/>
      <c r="D180" s="80"/>
      <c r="E180" s="81"/>
      <c r="F180" s="41">
        <v>0</v>
      </c>
      <c r="G180" s="46">
        <v>0</v>
      </c>
      <c r="H180" s="85"/>
      <c r="I180" s="78"/>
    </row>
    <row r="181" spans="1:15" ht="15" customHeight="1" x14ac:dyDescent="0.2">
      <c r="A181" s="86"/>
      <c r="B181" s="82" t="s">
        <v>73</v>
      </c>
      <c r="C181" s="83"/>
      <c r="D181" s="83"/>
      <c r="E181" s="84"/>
      <c r="F181" s="41">
        <v>0</v>
      </c>
      <c r="G181" s="46">
        <v>0</v>
      </c>
      <c r="H181" s="85"/>
      <c r="I181" s="78"/>
    </row>
    <row r="182" spans="1:15" ht="15" customHeight="1" x14ac:dyDescent="0.2">
      <c r="A182" s="86"/>
      <c r="B182" s="79" t="s">
        <v>74</v>
      </c>
      <c r="C182" s="80"/>
      <c r="D182" s="80"/>
      <c r="E182" s="81"/>
      <c r="F182" s="41">
        <v>0</v>
      </c>
      <c r="G182" s="46">
        <v>0</v>
      </c>
      <c r="H182" s="85"/>
      <c r="I182" s="78"/>
    </row>
    <row r="183" spans="1:15" ht="15" customHeight="1" x14ac:dyDescent="0.2">
      <c r="A183" s="86"/>
      <c r="B183" s="79" t="s">
        <v>75</v>
      </c>
      <c r="C183" s="80"/>
      <c r="D183" s="80"/>
      <c r="E183" s="81"/>
      <c r="F183" s="41">
        <v>0</v>
      </c>
      <c r="G183" s="46">
        <v>0</v>
      </c>
      <c r="H183" s="85"/>
      <c r="I183" s="78"/>
    </row>
    <row r="184" spans="1:15" ht="15" customHeight="1" x14ac:dyDescent="0.2">
      <c r="A184" s="86"/>
      <c r="B184" s="79" t="s">
        <v>76</v>
      </c>
      <c r="C184" s="80"/>
      <c r="D184" s="80"/>
      <c r="E184" s="81"/>
      <c r="F184" s="41">
        <v>0</v>
      </c>
      <c r="G184" s="46">
        <v>0</v>
      </c>
      <c r="H184" s="85"/>
      <c r="I184" s="78"/>
    </row>
    <row r="185" spans="1:15" ht="15" customHeight="1" x14ac:dyDescent="0.2">
      <c r="A185" s="86"/>
      <c r="B185" s="90" t="s">
        <v>77</v>
      </c>
      <c r="C185" s="91"/>
      <c r="D185" s="91"/>
      <c r="E185" s="92"/>
      <c r="F185" s="43">
        <v>1</v>
      </c>
      <c r="G185" s="47">
        <v>1</v>
      </c>
      <c r="H185" s="85"/>
      <c r="I185" s="78"/>
    </row>
    <row r="186" spans="1:15" ht="15" customHeight="1" x14ac:dyDescent="0.2">
      <c r="B186" s="75" t="s">
        <v>55</v>
      </c>
      <c r="C186" s="75"/>
      <c r="D186" s="75"/>
      <c r="E186" s="75"/>
      <c r="F186" s="48">
        <f>SUM(F168:F185)</f>
        <v>72</v>
      </c>
      <c r="G186" s="48">
        <f>SUM(G168:G185)</f>
        <v>9</v>
      </c>
      <c r="H186" s="76">
        <f>F186+G186</f>
        <v>81</v>
      </c>
      <c r="I186" s="76"/>
    </row>
    <row r="187" spans="1:15" ht="15" customHeight="1" x14ac:dyDescent="0.2">
      <c r="B187" s="75" t="s">
        <v>35</v>
      </c>
      <c r="C187" s="75"/>
      <c r="D187" s="75"/>
      <c r="E187" s="75"/>
      <c r="F187" s="49">
        <f>F186/(F186+G186)</f>
        <v>0.88888888888888884</v>
      </c>
      <c r="G187" s="49">
        <f>G186/(F186+G186)</f>
        <v>0.1111111111111111</v>
      </c>
      <c r="H187" s="76"/>
      <c r="I187" s="76"/>
    </row>
    <row r="188" spans="1:15" ht="36" customHeight="1" x14ac:dyDescent="0.2">
      <c r="A188" s="50" t="s">
        <v>78</v>
      </c>
      <c r="O188" s="51"/>
    </row>
    <row r="189" spans="1:15" ht="21.75" customHeight="1" x14ac:dyDescent="0.2">
      <c r="A189" s="72" t="s">
        <v>79</v>
      </c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</row>
    <row r="190" spans="1:15" ht="15" customHeight="1" x14ac:dyDescent="0.2">
      <c r="A190" s="24"/>
      <c r="B190" s="27"/>
      <c r="C190" s="27"/>
      <c r="D190" s="27"/>
      <c r="E190" s="27"/>
      <c r="F190" s="27"/>
      <c r="G190" s="27"/>
      <c r="H190" s="27"/>
      <c r="I190" s="27"/>
    </row>
    <row r="191" spans="1:15" ht="15" customHeight="1" x14ac:dyDescent="0.2">
      <c r="A191" s="52" t="s">
        <v>10</v>
      </c>
      <c r="B191" s="11" t="s">
        <v>16</v>
      </c>
      <c r="C191" s="11" t="s">
        <v>80</v>
      </c>
      <c r="D191" s="11" t="s">
        <v>81</v>
      </c>
      <c r="E191" s="11" t="s">
        <v>82</v>
      </c>
    </row>
    <row r="192" spans="1:15" ht="15" customHeight="1" x14ac:dyDescent="0.25">
      <c r="A192" s="53" t="s">
        <v>23</v>
      </c>
      <c r="B192" s="54">
        <f>SUM(C192:E192)</f>
        <v>19</v>
      </c>
      <c r="C192" s="15">
        <v>8</v>
      </c>
      <c r="D192" s="15">
        <v>11</v>
      </c>
      <c r="E192" s="15">
        <v>0</v>
      </c>
    </row>
    <row r="193" spans="1:5" ht="15" customHeight="1" x14ac:dyDescent="0.25">
      <c r="A193" s="55" t="s">
        <v>24</v>
      </c>
      <c r="B193" s="56">
        <f t="shared" ref="B193:B203" si="4">SUM(C193:E193)</f>
        <v>6</v>
      </c>
      <c r="C193" s="15">
        <v>2</v>
      </c>
      <c r="D193" s="15">
        <v>3</v>
      </c>
      <c r="E193" s="15">
        <v>1</v>
      </c>
    </row>
    <row r="194" spans="1:5" ht="15" customHeight="1" x14ac:dyDescent="0.25">
      <c r="A194" s="55" t="s">
        <v>25</v>
      </c>
      <c r="B194" s="56">
        <f t="shared" si="4"/>
        <v>32</v>
      </c>
      <c r="C194" s="15">
        <v>11</v>
      </c>
      <c r="D194" s="15">
        <v>20</v>
      </c>
      <c r="E194" s="15">
        <v>1</v>
      </c>
    </row>
    <row r="195" spans="1:5" ht="15" customHeight="1" x14ac:dyDescent="0.25">
      <c r="A195" s="55" t="s">
        <v>26</v>
      </c>
      <c r="B195" s="56">
        <f t="shared" si="4"/>
        <v>24</v>
      </c>
      <c r="C195" s="15">
        <v>10</v>
      </c>
      <c r="D195" s="15">
        <v>14</v>
      </c>
      <c r="E195" s="15">
        <v>0</v>
      </c>
    </row>
    <row r="196" spans="1:5" ht="15" customHeight="1" x14ac:dyDescent="0.25">
      <c r="A196" s="55" t="s">
        <v>27</v>
      </c>
      <c r="B196" s="56">
        <f t="shared" si="4"/>
        <v>0</v>
      </c>
      <c r="C196" s="15"/>
      <c r="D196" s="15"/>
      <c r="E196" s="15"/>
    </row>
    <row r="197" spans="1:5" ht="15" customHeight="1" x14ac:dyDescent="0.25">
      <c r="A197" s="55" t="s">
        <v>28</v>
      </c>
      <c r="B197" s="56">
        <f t="shared" si="4"/>
        <v>0</v>
      </c>
      <c r="C197" s="15"/>
      <c r="D197" s="15"/>
      <c r="E197" s="15"/>
    </row>
    <row r="198" spans="1:5" ht="15" customHeight="1" x14ac:dyDescent="0.25">
      <c r="A198" s="55" t="s">
        <v>29</v>
      </c>
      <c r="B198" s="56">
        <f t="shared" si="4"/>
        <v>0</v>
      </c>
      <c r="C198" s="15"/>
      <c r="D198" s="15"/>
      <c r="E198" s="15"/>
    </row>
    <row r="199" spans="1:5" ht="15" customHeight="1" x14ac:dyDescent="0.25">
      <c r="A199" s="55" t="s">
        <v>30</v>
      </c>
      <c r="B199" s="56">
        <f t="shared" si="4"/>
        <v>0</v>
      </c>
      <c r="C199" s="15"/>
      <c r="D199" s="15"/>
      <c r="E199" s="15"/>
    </row>
    <row r="200" spans="1:5" ht="15" customHeight="1" x14ac:dyDescent="0.25">
      <c r="A200" s="55" t="s">
        <v>31</v>
      </c>
      <c r="B200" s="56">
        <f t="shared" si="4"/>
        <v>0</v>
      </c>
      <c r="C200" s="15"/>
      <c r="D200" s="15"/>
      <c r="E200" s="15"/>
    </row>
    <row r="201" spans="1:5" ht="15" customHeight="1" x14ac:dyDescent="0.25">
      <c r="A201" s="55" t="s">
        <v>32</v>
      </c>
      <c r="B201" s="56">
        <f t="shared" si="4"/>
        <v>0</v>
      </c>
      <c r="C201" s="15"/>
      <c r="D201" s="15"/>
      <c r="E201" s="15"/>
    </row>
    <row r="202" spans="1:5" ht="15" customHeight="1" x14ac:dyDescent="0.25">
      <c r="A202" s="55" t="s">
        <v>33</v>
      </c>
      <c r="B202" s="56">
        <f t="shared" si="4"/>
        <v>0</v>
      </c>
      <c r="C202" s="15"/>
      <c r="D202" s="15"/>
      <c r="E202" s="15"/>
    </row>
    <row r="203" spans="1:5" ht="15" customHeight="1" x14ac:dyDescent="0.25">
      <c r="A203" s="57" t="s">
        <v>34</v>
      </c>
      <c r="B203" s="58">
        <f t="shared" si="4"/>
        <v>0</v>
      </c>
      <c r="C203" s="15"/>
      <c r="D203" s="15"/>
      <c r="E203" s="15"/>
    </row>
    <row r="204" spans="1:5" ht="15" customHeight="1" x14ac:dyDescent="0.25">
      <c r="A204" s="22" t="s">
        <v>16</v>
      </c>
      <c r="B204" s="35">
        <f>SUM(B192:B203)</f>
        <v>81</v>
      </c>
      <c r="C204" s="35">
        <f>SUM(C192:C203)</f>
        <v>31</v>
      </c>
      <c r="D204" s="35">
        <f>SUM(D192:D203)</f>
        <v>48</v>
      </c>
      <c r="E204" s="35">
        <f>SUM(E192:E203)</f>
        <v>2</v>
      </c>
    </row>
    <row r="205" spans="1:5" ht="15" customHeight="1" x14ac:dyDescent="0.25">
      <c r="A205" s="22" t="s">
        <v>35</v>
      </c>
      <c r="B205" s="36">
        <f>SUM(C205:E205)</f>
        <v>0.99999999999999989</v>
      </c>
      <c r="C205" s="36">
        <f>IF($B$204=0,"",C204/$B$204)</f>
        <v>0.38271604938271603</v>
      </c>
      <c r="D205" s="36">
        <f>IF($B$204=0,"",D204/$B$204)</f>
        <v>0.59259259259259256</v>
      </c>
      <c r="E205" s="36">
        <f>IF($B$204=0,"",E204/$B$204)</f>
        <v>2.4691358024691357E-2</v>
      </c>
    </row>
    <row r="207" spans="1:5" ht="15.75" customHeight="1" x14ac:dyDescent="0.2"/>
    <row r="208" spans="1:5" ht="12.75" x14ac:dyDescent="0.2">
      <c r="A208" s="2" t="s">
        <v>51</v>
      </c>
    </row>
    <row r="209" spans="1:15" ht="12.75" x14ac:dyDescent="0.2">
      <c r="A209" s="37" t="s">
        <v>52</v>
      </c>
    </row>
    <row r="210" spans="1:15" ht="21.75" customHeight="1" x14ac:dyDescent="0.2">
      <c r="A210" s="77" t="s">
        <v>83</v>
      </c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</row>
    <row r="211" spans="1:15" ht="10.5" customHeight="1" x14ac:dyDescent="0.2">
      <c r="A211" s="6"/>
      <c r="B211" s="6"/>
      <c r="C211" s="6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ht="21.75" customHeight="1" x14ac:dyDescent="0.2">
      <c r="A212" s="72" t="s">
        <v>84</v>
      </c>
      <c r="B212" s="72"/>
      <c r="C212" s="72"/>
      <c r="D212" s="72"/>
      <c r="E212" s="72"/>
      <c r="F212" s="72"/>
    </row>
    <row r="213" spans="1:15" ht="10.5" customHeight="1" x14ac:dyDescent="0.2">
      <c r="A213" s="24"/>
      <c r="B213" s="6"/>
      <c r="C213" s="6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ht="15" customHeight="1" x14ac:dyDescent="0.2">
      <c r="A214" s="52" t="s">
        <v>10</v>
      </c>
      <c r="B214" s="11" t="s">
        <v>16</v>
      </c>
      <c r="C214" s="59" t="s">
        <v>85</v>
      </c>
      <c r="D214" s="59" t="s">
        <v>86</v>
      </c>
      <c r="E214" s="59" t="s">
        <v>87</v>
      </c>
      <c r="F214" s="59" t="s">
        <v>88</v>
      </c>
    </row>
    <row r="215" spans="1:15" ht="14.25" customHeight="1" x14ac:dyDescent="0.25">
      <c r="A215" s="53" t="s">
        <v>23</v>
      </c>
      <c r="B215" s="54">
        <f>SUM(C215:F215)</f>
        <v>1125</v>
      </c>
      <c r="C215" s="60">
        <v>19</v>
      </c>
      <c r="D215" s="60">
        <v>94</v>
      </c>
      <c r="E215" s="60">
        <v>143</v>
      </c>
      <c r="F215" s="60">
        <v>869</v>
      </c>
    </row>
    <row r="216" spans="1:15" ht="14.25" customHeight="1" x14ac:dyDescent="0.25">
      <c r="A216" s="55" t="s">
        <v>24</v>
      </c>
      <c r="B216" s="56">
        <f t="shared" ref="B216:B226" si="5">SUM(C216:F216)</f>
        <v>742</v>
      </c>
      <c r="C216" s="60">
        <v>6</v>
      </c>
      <c r="D216" s="60">
        <v>40</v>
      </c>
      <c r="E216" s="60">
        <v>134</v>
      </c>
      <c r="F216" s="60">
        <v>562</v>
      </c>
    </row>
    <row r="217" spans="1:15" ht="14.25" customHeight="1" x14ac:dyDescent="0.25">
      <c r="A217" s="55" t="s">
        <v>25</v>
      </c>
      <c r="B217" s="56">
        <f t="shared" si="5"/>
        <v>1170</v>
      </c>
      <c r="C217" s="60">
        <v>32</v>
      </c>
      <c r="D217" s="60">
        <v>128</v>
      </c>
      <c r="E217" s="60">
        <v>208</v>
      </c>
      <c r="F217" s="60">
        <v>802</v>
      </c>
    </row>
    <row r="218" spans="1:15" ht="14.25" customHeight="1" x14ac:dyDescent="0.25">
      <c r="A218" s="55" t="s">
        <v>26</v>
      </c>
      <c r="B218" s="56">
        <f t="shared" si="5"/>
        <v>909</v>
      </c>
      <c r="C218" s="60">
        <v>24</v>
      </c>
      <c r="D218" s="60">
        <v>154</v>
      </c>
      <c r="E218" s="60">
        <v>190</v>
      </c>
      <c r="F218" s="60">
        <v>541</v>
      </c>
    </row>
    <row r="219" spans="1:15" ht="14.25" customHeight="1" x14ac:dyDescent="0.25">
      <c r="A219" s="55" t="s">
        <v>27</v>
      </c>
      <c r="B219" s="56">
        <f t="shared" si="5"/>
        <v>0</v>
      </c>
      <c r="C219" s="60"/>
      <c r="D219" s="60"/>
      <c r="E219" s="60"/>
      <c r="F219" s="60"/>
    </row>
    <row r="220" spans="1:15" ht="14.25" customHeight="1" x14ac:dyDescent="0.25">
      <c r="A220" s="55" t="s">
        <v>28</v>
      </c>
      <c r="B220" s="56">
        <f t="shared" si="5"/>
        <v>0</v>
      </c>
      <c r="C220" s="60"/>
      <c r="D220" s="60"/>
      <c r="E220" s="60"/>
      <c r="F220" s="60"/>
    </row>
    <row r="221" spans="1:15" ht="14.25" customHeight="1" x14ac:dyDescent="0.25">
      <c r="A221" s="55" t="s">
        <v>29</v>
      </c>
      <c r="B221" s="56">
        <f t="shared" si="5"/>
        <v>0</v>
      </c>
      <c r="C221" s="60"/>
      <c r="D221" s="60"/>
      <c r="E221" s="60"/>
      <c r="F221" s="60"/>
    </row>
    <row r="222" spans="1:15" ht="14.25" customHeight="1" x14ac:dyDescent="0.25">
      <c r="A222" s="55" t="s">
        <v>30</v>
      </c>
      <c r="B222" s="56">
        <f t="shared" si="5"/>
        <v>0</v>
      </c>
      <c r="C222" s="60"/>
      <c r="D222" s="60"/>
      <c r="E222" s="60"/>
      <c r="F222" s="60"/>
    </row>
    <row r="223" spans="1:15" ht="14.25" customHeight="1" x14ac:dyDescent="0.25">
      <c r="A223" s="55" t="s">
        <v>31</v>
      </c>
      <c r="B223" s="56">
        <f t="shared" si="5"/>
        <v>0</v>
      </c>
      <c r="C223" s="60"/>
      <c r="D223" s="60"/>
      <c r="E223" s="60"/>
      <c r="F223" s="60"/>
    </row>
    <row r="224" spans="1:15" ht="14.25" customHeight="1" x14ac:dyDescent="0.25">
      <c r="A224" s="55" t="s">
        <v>32</v>
      </c>
      <c r="B224" s="56">
        <f t="shared" si="5"/>
        <v>0</v>
      </c>
      <c r="C224" s="60"/>
      <c r="D224" s="60"/>
      <c r="E224" s="60"/>
      <c r="F224" s="60"/>
    </row>
    <row r="225" spans="1:9" ht="14.25" customHeight="1" x14ac:dyDescent="0.25">
      <c r="A225" s="55" t="s">
        <v>33</v>
      </c>
      <c r="B225" s="56">
        <f t="shared" si="5"/>
        <v>0</v>
      </c>
      <c r="C225" s="60"/>
      <c r="D225" s="60"/>
      <c r="E225" s="60"/>
      <c r="F225" s="60"/>
    </row>
    <row r="226" spans="1:9" ht="14.25" customHeight="1" x14ac:dyDescent="0.25">
      <c r="A226" s="57" t="s">
        <v>34</v>
      </c>
      <c r="B226" s="58">
        <f t="shared" si="5"/>
        <v>0</v>
      </c>
      <c r="C226" s="60"/>
      <c r="D226" s="60"/>
      <c r="E226" s="60"/>
      <c r="F226" s="60"/>
    </row>
    <row r="227" spans="1:9" ht="15" customHeight="1" x14ac:dyDescent="0.25">
      <c r="A227" s="22" t="s">
        <v>16</v>
      </c>
      <c r="B227" s="35">
        <f>SUM(B215:B226)</f>
        <v>3946</v>
      </c>
      <c r="C227" s="35">
        <f>SUM(C215:C226)</f>
        <v>81</v>
      </c>
      <c r="D227" s="35">
        <f>SUM(D215:D226)</f>
        <v>416</v>
      </c>
      <c r="E227" s="35">
        <f>SUM(E215:E226)</f>
        <v>675</v>
      </c>
      <c r="F227" s="35">
        <f>SUM(F215:F226)</f>
        <v>2774</v>
      </c>
    </row>
    <row r="228" spans="1:9" ht="15" customHeight="1" x14ac:dyDescent="0.25">
      <c r="A228" s="23" t="s">
        <v>35</v>
      </c>
      <c r="B228" s="36">
        <f>SUM(C228:F228)</f>
        <v>1</v>
      </c>
      <c r="C228" s="36">
        <f>IF($B$227=0,"",C227/$B$227)</f>
        <v>2.0527116066903193E-2</v>
      </c>
      <c r="D228" s="36">
        <f>IF($B$227=0,"",D227/$B$227)</f>
        <v>0.10542321338063862</v>
      </c>
      <c r="E228" s="36">
        <f>IF($B$227=0,"",E227/$B$227)</f>
        <v>0.17105930055752661</v>
      </c>
      <c r="F228" s="36">
        <f>IF($B$227=0,"",F227/$B$227)</f>
        <v>0.70299036999493159</v>
      </c>
    </row>
    <row r="230" spans="1:9" ht="11.25" customHeight="1" x14ac:dyDescent="0.2"/>
    <row r="231" spans="1:9" ht="21.75" customHeight="1" x14ac:dyDescent="0.2">
      <c r="A231" s="72" t="s">
        <v>89</v>
      </c>
      <c r="B231" s="72"/>
      <c r="C231" s="72"/>
      <c r="D231" s="72"/>
      <c r="E231" s="72"/>
      <c r="F231" s="72"/>
    </row>
    <row r="233" spans="1:9" ht="15" customHeight="1" x14ac:dyDescent="0.2">
      <c r="A233" s="73" t="s">
        <v>90</v>
      </c>
      <c r="B233" s="73"/>
      <c r="C233" s="73"/>
      <c r="D233" s="73"/>
      <c r="E233" s="11" t="s">
        <v>16</v>
      </c>
      <c r="F233" s="59" t="s">
        <v>85</v>
      </c>
      <c r="G233" s="59" t="s">
        <v>86</v>
      </c>
      <c r="H233" s="59" t="s">
        <v>87</v>
      </c>
      <c r="I233" s="59" t="s">
        <v>91</v>
      </c>
    </row>
    <row r="234" spans="1:9" ht="13.5" customHeight="1" x14ac:dyDescent="0.25">
      <c r="A234" s="61" t="s">
        <v>92</v>
      </c>
      <c r="B234" s="62"/>
      <c r="C234" s="62"/>
      <c r="D234" s="63"/>
      <c r="E234" s="54">
        <f>SUM(F234:I234)</f>
        <v>82</v>
      </c>
      <c r="F234" s="60">
        <v>81</v>
      </c>
      <c r="G234" s="60">
        <v>0</v>
      </c>
      <c r="H234" s="60">
        <v>0</v>
      </c>
      <c r="I234" s="60">
        <v>1</v>
      </c>
    </row>
    <row r="235" spans="1:9" ht="13.5" customHeight="1" x14ac:dyDescent="0.25">
      <c r="A235" s="64" t="s">
        <v>93</v>
      </c>
      <c r="B235" s="65"/>
      <c r="C235" s="65"/>
      <c r="D235" s="66"/>
      <c r="E235" s="56">
        <f>SUM(F235:I235)</f>
        <v>82</v>
      </c>
      <c r="F235" s="67">
        <v>0</v>
      </c>
      <c r="G235" s="67">
        <v>81</v>
      </c>
      <c r="H235" s="67">
        <v>0</v>
      </c>
      <c r="I235" s="67">
        <v>1</v>
      </c>
    </row>
    <row r="236" spans="1:9" ht="13.5" customHeight="1" x14ac:dyDescent="0.25">
      <c r="A236" s="64" t="s">
        <v>94</v>
      </c>
      <c r="B236" s="65"/>
      <c r="C236" s="65"/>
      <c r="D236" s="66"/>
      <c r="E236" s="56">
        <f t="shared" ref="E236:E255" si="6">SUM(F236:I236)</f>
        <v>150</v>
      </c>
      <c r="F236" s="67">
        <v>0</v>
      </c>
      <c r="G236" s="67">
        <v>140</v>
      </c>
      <c r="H236" s="67">
        <v>0</v>
      </c>
      <c r="I236" s="67">
        <v>10</v>
      </c>
    </row>
    <row r="237" spans="1:9" ht="13.5" customHeight="1" x14ac:dyDescent="0.25">
      <c r="A237" s="64" t="s">
        <v>95</v>
      </c>
      <c r="B237" s="65"/>
      <c r="C237" s="65"/>
      <c r="D237" s="66"/>
      <c r="E237" s="56">
        <f t="shared" si="6"/>
        <v>180</v>
      </c>
      <c r="F237" s="67">
        <v>0</v>
      </c>
      <c r="G237" s="67">
        <v>100</v>
      </c>
      <c r="H237" s="67">
        <v>54</v>
      </c>
      <c r="I237" s="67">
        <v>26</v>
      </c>
    </row>
    <row r="238" spans="1:9" ht="13.5" customHeight="1" x14ac:dyDescent="0.25">
      <c r="A238" s="64" t="s">
        <v>96</v>
      </c>
      <c r="B238" s="65"/>
      <c r="C238" s="65"/>
      <c r="D238" s="66"/>
      <c r="E238" s="56">
        <f t="shared" si="6"/>
        <v>83</v>
      </c>
      <c r="F238" s="67">
        <v>0</v>
      </c>
      <c r="G238" s="67">
        <v>1</v>
      </c>
      <c r="H238" s="67">
        <v>82</v>
      </c>
      <c r="I238" s="67">
        <v>0</v>
      </c>
    </row>
    <row r="239" spans="1:9" ht="13.5" customHeight="1" x14ac:dyDescent="0.25">
      <c r="A239" s="64" t="s">
        <v>97</v>
      </c>
      <c r="B239" s="65"/>
      <c r="C239" s="65"/>
      <c r="D239" s="66"/>
      <c r="E239" s="56">
        <f t="shared" si="6"/>
        <v>176</v>
      </c>
      <c r="F239" s="67">
        <v>0</v>
      </c>
      <c r="G239" s="67">
        <v>0</v>
      </c>
      <c r="H239" s="67">
        <v>176</v>
      </c>
      <c r="I239" s="67">
        <v>0</v>
      </c>
    </row>
    <row r="240" spans="1:9" ht="13.5" customHeight="1" x14ac:dyDescent="0.25">
      <c r="A240" s="64" t="s">
        <v>98</v>
      </c>
      <c r="B240" s="65"/>
      <c r="C240" s="65"/>
      <c r="D240" s="66"/>
      <c r="E240" s="56">
        <f t="shared" si="6"/>
        <v>96</v>
      </c>
      <c r="F240" s="67">
        <v>0</v>
      </c>
      <c r="G240" s="67">
        <v>0</v>
      </c>
      <c r="H240" s="67">
        <v>96</v>
      </c>
      <c r="I240" s="67">
        <v>0</v>
      </c>
    </row>
    <row r="241" spans="1:9" ht="13.5" customHeight="1" x14ac:dyDescent="0.25">
      <c r="A241" s="64" t="s">
        <v>99</v>
      </c>
      <c r="B241" s="65"/>
      <c r="C241" s="65"/>
      <c r="D241" s="66"/>
      <c r="E241" s="56">
        <f t="shared" si="6"/>
        <v>57</v>
      </c>
      <c r="F241" s="67">
        <v>0</v>
      </c>
      <c r="G241" s="67">
        <v>0</v>
      </c>
      <c r="H241" s="67">
        <v>57</v>
      </c>
      <c r="I241" s="67">
        <v>0</v>
      </c>
    </row>
    <row r="242" spans="1:9" ht="13.5" customHeight="1" x14ac:dyDescent="0.25">
      <c r="A242" s="64" t="s">
        <v>100</v>
      </c>
      <c r="B242" s="65"/>
      <c r="C242" s="65"/>
      <c r="D242" s="66"/>
      <c r="E242" s="56">
        <f t="shared" si="6"/>
        <v>79</v>
      </c>
      <c r="F242" s="67">
        <v>0</v>
      </c>
      <c r="G242" s="67">
        <v>74</v>
      </c>
      <c r="H242" s="67">
        <v>1</v>
      </c>
      <c r="I242" s="67">
        <v>4</v>
      </c>
    </row>
    <row r="243" spans="1:9" ht="13.5" customHeight="1" x14ac:dyDescent="0.25">
      <c r="A243" s="64" t="s">
        <v>101</v>
      </c>
      <c r="B243" s="65"/>
      <c r="C243" s="65"/>
      <c r="D243" s="66"/>
      <c r="E243" s="56">
        <f t="shared" si="6"/>
        <v>158</v>
      </c>
      <c r="F243" s="67">
        <v>0</v>
      </c>
      <c r="G243" s="67">
        <v>0</v>
      </c>
      <c r="H243" s="67">
        <v>158</v>
      </c>
      <c r="I243" s="67">
        <v>0</v>
      </c>
    </row>
    <row r="244" spans="1:9" ht="13.5" customHeight="1" x14ac:dyDescent="0.25">
      <c r="A244" s="64" t="s">
        <v>102</v>
      </c>
      <c r="B244" s="65"/>
      <c r="C244" s="65"/>
      <c r="D244" s="66"/>
      <c r="E244" s="56">
        <f t="shared" si="6"/>
        <v>55</v>
      </c>
      <c r="F244" s="67">
        <v>0</v>
      </c>
      <c r="G244" s="67">
        <v>0</v>
      </c>
      <c r="H244" s="67">
        <v>0</v>
      </c>
      <c r="I244" s="67">
        <v>55</v>
      </c>
    </row>
    <row r="245" spans="1:9" ht="13.5" customHeight="1" x14ac:dyDescent="0.25">
      <c r="A245" s="64" t="s">
        <v>103</v>
      </c>
      <c r="B245" s="65"/>
      <c r="C245" s="65"/>
      <c r="D245" s="66"/>
      <c r="E245" s="56">
        <f t="shared" si="6"/>
        <v>31</v>
      </c>
      <c r="F245" s="67">
        <v>0</v>
      </c>
      <c r="G245" s="67">
        <v>0</v>
      </c>
      <c r="H245" s="67">
        <v>0</v>
      </c>
      <c r="I245" s="67">
        <v>31</v>
      </c>
    </row>
    <row r="246" spans="1:9" ht="13.5" customHeight="1" x14ac:dyDescent="0.25">
      <c r="A246" s="64" t="s">
        <v>104</v>
      </c>
      <c r="B246" s="65"/>
      <c r="C246" s="65"/>
      <c r="D246" s="66"/>
      <c r="E246" s="56">
        <f t="shared" si="6"/>
        <v>223</v>
      </c>
      <c r="F246" s="67">
        <v>0</v>
      </c>
      <c r="G246" s="67">
        <v>0</v>
      </c>
      <c r="H246" s="67">
        <v>0</v>
      </c>
      <c r="I246" s="67">
        <v>223</v>
      </c>
    </row>
    <row r="247" spans="1:9" ht="13.5" customHeight="1" x14ac:dyDescent="0.25">
      <c r="A247" s="64" t="s">
        <v>105</v>
      </c>
      <c r="B247" s="65"/>
      <c r="C247" s="65"/>
      <c r="D247" s="66"/>
      <c r="E247" s="56">
        <f t="shared" si="6"/>
        <v>379</v>
      </c>
      <c r="F247" s="67">
        <v>0</v>
      </c>
      <c r="G247" s="67">
        <v>0</v>
      </c>
      <c r="H247" s="67">
        <v>0</v>
      </c>
      <c r="I247" s="67">
        <v>379</v>
      </c>
    </row>
    <row r="248" spans="1:9" ht="13.5" customHeight="1" x14ac:dyDescent="0.25">
      <c r="A248" s="64" t="s">
        <v>106</v>
      </c>
      <c r="B248" s="65"/>
      <c r="C248" s="65"/>
      <c r="D248" s="66"/>
      <c r="E248" s="56">
        <f t="shared" si="6"/>
        <v>7</v>
      </c>
      <c r="F248" s="67">
        <v>0</v>
      </c>
      <c r="G248" s="67">
        <v>0</v>
      </c>
      <c r="H248" s="67">
        <v>6</v>
      </c>
      <c r="I248" s="67">
        <v>1</v>
      </c>
    </row>
    <row r="249" spans="1:9" ht="13.5" customHeight="1" x14ac:dyDescent="0.25">
      <c r="A249" s="64" t="s">
        <v>107</v>
      </c>
      <c r="B249" s="65"/>
      <c r="C249" s="65"/>
      <c r="D249" s="66"/>
      <c r="E249" s="56">
        <f t="shared" si="6"/>
        <v>1641</v>
      </c>
      <c r="F249" s="67">
        <v>0</v>
      </c>
      <c r="G249" s="67">
        <v>0</v>
      </c>
      <c r="H249" s="67">
        <v>0</v>
      </c>
      <c r="I249" s="67">
        <v>1641</v>
      </c>
    </row>
    <row r="250" spans="1:9" ht="13.5" customHeight="1" x14ac:dyDescent="0.25">
      <c r="A250" s="64" t="s">
        <v>108</v>
      </c>
      <c r="B250" s="65"/>
      <c r="C250" s="65"/>
      <c r="D250" s="66"/>
      <c r="E250" s="56">
        <f t="shared" si="6"/>
        <v>289</v>
      </c>
      <c r="F250" s="67">
        <v>0</v>
      </c>
      <c r="G250" s="67">
        <v>7</v>
      </c>
      <c r="H250" s="67">
        <v>0</v>
      </c>
      <c r="I250" s="67">
        <v>282</v>
      </c>
    </row>
    <row r="251" spans="1:9" ht="13.5" customHeight="1" x14ac:dyDescent="0.25">
      <c r="A251" s="64" t="s">
        <v>109</v>
      </c>
      <c r="B251" s="65"/>
      <c r="C251" s="65"/>
      <c r="D251" s="66"/>
      <c r="E251" s="56">
        <f t="shared" si="6"/>
        <v>17</v>
      </c>
      <c r="F251" s="67">
        <v>0</v>
      </c>
      <c r="G251" s="67">
        <v>0</v>
      </c>
      <c r="H251" s="67">
        <v>15</v>
      </c>
      <c r="I251" s="67">
        <v>2</v>
      </c>
    </row>
    <row r="252" spans="1:9" ht="13.5" customHeight="1" x14ac:dyDescent="0.25">
      <c r="A252" s="64" t="s">
        <v>110</v>
      </c>
      <c r="B252" s="65"/>
      <c r="C252" s="65"/>
      <c r="D252" s="66"/>
      <c r="E252" s="56">
        <f t="shared" si="6"/>
        <v>69</v>
      </c>
      <c r="F252" s="67">
        <v>0</v>
      </c>
      <c r="G252" s="67">
        <v>0</v>
      </c>
      <c r="H252" s="67">
        <v>0</v>
      </c>
      <c r="I252" s="67">
        <v>69</v>
      </c>
    </row>
    <row r="253" spans="1:9" ht="13.5" customHeight="1" x14ac:dyDescent="0.25">
      <c r="A253" s="64" t="s">
        <v>111</v>
      </c>
      <c r="B253" s="65"/>
      <c r="C253" s="65"/>
      <c r="D253" s="66"/>
      <c r="E253" s="56">
        <f t="shared" si="6"/>
        <v>0</v>
      </c>
      <c r="F253" s="67">
        <v>0</v>
      </c>
      <c r="G253" s="67">
        <v>0</v>
      </c>
      <c r="H253" s="67">
        <v>0</v>
      </c>
      <c r="I253" s="67">
        <v>0</v>
      </c>
    </row>
    <row r="254" spans="1:9" ht="13.5" customHeight="1" x14ac:dyDescent="0.25">
      <c r="A254" s="68" t="s">
        <v>112</v>
      </c>
      <c r="B254" s="69"/>
      <c r="C254" s="69"/>
      <c r="D254" s="70"/>
      <c r="E254" s="56">
        <f t="shared" si="6"/>
        <v>11</v>
      </c>
      <c r="F254" s="71">
        <v>0</v>
      </c>
      <c r="G254" s="71">
        <v>0</v>
      </c>
      <c r="H254" s="71">
        <v>0</v>
      </c>
      <c r="I254" s="71">
        <v>11</v>
      </c>
    </row>
    <row r="255" spans="1:9" ht="13.5" customHeight="1" x14ac:dyDescent="0.25">
      <c r="A255" s="68" t="s">
        <v>113</v>
      </c>
      <c r="B255" s="69"/>
      <c r="C255" s="69"/>
      <c r="D255" s="70"/>
      <c r="E255" s="56">
        <f t="shared" si="6"/>
        <v>81</v>
      </c>
      <c r="F255" s="71">
        <v>0</v>
      </c>
      <c r="G255" s="71">
        <v>13</v>
      </c>
      <c r="H255" s="71">
        <v>30</v>
      </c>
      <c r="I255" s="71">
        <v>38</v>
      </c>
    </row>
    <row r="256" spans="1:9" ht="15" customHeight="1" x14ac:dyDescent="0.25">
      <c r="A256" s="74" t="s">
        <v>16</v>
      </c>
      <c r="B256" s="74"/>
      <c r="C256" s="74"/>
      <c r="D256" s="74"/>
      <c r="E256" s="35">
        <f>SUM(E234:E255)</f>
        <v>3946</v>
      </c>
      <c r="F256" s="35">
        <f>SUM(F234:F255)</f>
        <v>81</v>
      </c>
      <c r="G256" s="35">
        <f>SUM(G234:G255)</f>
        <v>416</v>
      </c>
      <c r="H256" s="35">
        <f>SUM(H234:H255)</f>
        <v>675</v>
      </c>
      <c r="I256" s="35">
        <f>SUM(I234:I255)</f>
        <v>2774</v>
      </c>
    </row>
    <row r="257" spans="1:9" ht="15" customHeight="1" x14ac:dyDescent="0.25">
      <c r="A257" s="74" t="s">
        <v>35</v>
      </c>
      <c r="B257" s="74"/>
      <c r="C257" s="74"/>
      <c r="D257" s="74"/>
      <c r="E257" s="36">
        <f>SUM(F257:I257)</f>
        <v>1</v>
      </c>
      <c r="F257" s="36">
        <f>IF($E$256=0,"",F256/$E$256)</f>
        <v>2.0527116066903193E-2</v>
      </c>
      <c r="G257" s="36">
        <f>IF($E$256=0,"",G256/$E$256)</f>
        <v>0.10542321338063862</v>
      </c>
      <c r="H257" s="36">
        <f>IF($E$256=0,"",H256/$E$256)</f>
        <v>0.17105930055752661</v>
      </c>
      <c r="I257" s="36">
        <f>IF($E$256=0,"",I256/$E$256)</f>
        <v>0.70299036999493159</v>
      </c>
    </row>
    <row r="258" spans="1:9" ht="9" customHeight="1" x14ac:dyDescent="0.2"/>
    <row r="259" spans="1:9" ht="12.75" x14ac:dyDescent="0.2">
      <c r="A259" s="2" t="s">
        <v>51</v>
      </c>
    </row>
    <row r="260" spans="1:9" ht="12.75" x14ac:dyDescent="0.2">
      <c r="A260" s="37" t="s">
        <v>52</v>
      </c>
    </row>
  </sheetData>
  <protectedRanges>
    <protectedRange sqref="A121:O121" name="Rango1"/>
  </protectedRanges>
  <mergeCells count="79">
    <mergeCell ref="A143:F143"/>
    <mergeCell ref="J143:O144"/>
    <mergeCell ref="A1:L1"/>
    <mergeCell ref="N1:Q1"/>
    <mergeCell ref="A120:O120"/>
    <mergeCell ref="A121:O121"/>
    <mergeCell ref="A123:O123"/>
    <mergeCell ref="A145:A146"/>
    <mergeCell ref="B145:B146"/>
    <mergeCell ref="C145:D145"/>
    <mergeCell ref="J146:J147"/>
    <mergeCell ref="K146:K147"/>
    <mergeCell ref="O150:O151"/>
    <mergeCell ref="M146:M147"/>
    <mergeCell ref="N146:N147"/>
    <mergeCell ref="O146:O147"/>
    <mergeCell ref="J148:J149"/>
    <mergeCell ref="K148:K149"/>
    <mergeCell ref="L148:L149"/>
    <mergeCell ref="M148:M149"/>
    <mergeCell ref="N148:N149"/>
    <mergeCell ref="O148:O149"/>
    <mergeCell ref="L146:L147"/>
    <mergeCell ref="J150:J151"/>
    <mergeCell ref="K150:K151"/>
    <mergeCell ref="L150:L151"/>
    <mergeCell ref="M150:M151"/>
    <mergeCell ref="N150:N151"/>
    <mergeCell ref="M154:M155"/>
    <mergeCell ref="N154:N155"/>
    <mergeCell ref="O154:O155"/>
    <mergeCell ref="J152:J153"/>
    <mergeCell ref="K152:K153"/>
    <mergeCell ref="L152:L153"/>
    <mergeCell ref="M152:M153"/>
    <mergeCell ref="N152:N153"/>
    <mergeCell ref="O152:O153"/>
    <mergeCell ref="H168:H172"/>
    <mergeCell ref="I168:I172"/>
    <mergeCell ref="B169:E169"/>
    <mergeCell ref="J154:J155"/>
    <mergeCell ref="K154:K155"/>
    <mergeCell ref="A164:O164"/>
    <mergeCell ref="B166:E167"/>
    <mergeCell ref="F166:G166"/>
    <mergeCell ref="H166:H167"/>
    <mergeCell ref="I166:I167"/>
    <mergeCell ref="B170:E170"/>
    <mergeCell ref="B171:E171"/>
    <mergeCell ref="B172:E172"/>
    <mergeCell ref="A168:A172"/>
    <mergeCell ref="B168:E168"/>
    <mergeCell ref="L154:L155"/>
    <mergeCell ref="A173:A185"/>
    <mergeCell ref="B173:E173"/>
    <mergeCell ref="B183:E183"/>
    <mergeCell ref="B184:E184"/>
    <mergeCell ref="B185:E185"/>
    <mergeCell ref="I173:I185"/>
    <mergeCell ref="B174:E174"/>
    <mergeCell ref="B175:E175"/>
    <mergeCell ref="B176:E176"/>
    <mergeCell ref="B177:E177"/>
    <mergeCell ref="B178:E178"/>
    <mergeCell ref="B179:E179"/>
    <mergeCell ref="B180:E180"/>
    <mergeCell ref="B181:E181"/>
    <mergeCell ref="B182:E182"/>
    <mergeCell ref="H173:H185"/>
    <mergeCell ref="H186:I187"/>
    <mergeCell ref="B187:E187"/>
    <mergeCell ref="A189:O189"/>
    <mergeCell ref="A210:O210"/>
    <mergeCell ref="A212:F212"/>
    <mergeCell ref="A231:F231"/>
    <mergeCell ref="A233:D233"/>
    <mergeCell ref="A256:D256"/>
    <mergeCell ref="A257:D257"/>
    <mergeCell ref="B186:E186"/>
  </mergeCells>
  <printOptions horizontalCentered="1"/>
  <pageMargins left="0.59055118110236227" right="0.39370078740157483" top="0.59055118110236227" bottom="0.59055118110236227" header="0.31496062992125984" footer="0.31496062992125984"/>
  <pageSetup paperSize="9" scale="62" orientation="landscape" r:id="rId1"/>
  <headerFooter>
    <oddFooter>Página &amp;P</oddFooter>
  </headerFooter>
  <rowBreaks count="2" manualBreakCount="2">
    <brk id="163" max="14" man="1"/>
    <brk id="209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2015-05-14T01:51:13Z</dcterms:created>
  <dcterms:modified xsi:type="dcterms:W3CDTF">2015-05-30T23:11:34Z</dcterms:modified>
</cp:coreProperties>
</file>