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arpeta Magica ABRIL\PPT\Boletín Virtual Abril 2015\páginas\"/>
    </mc:Choice>
  </mc:AlternateContent>
  <bookViews>
    <workbookView xWindow="120" yWindow="30" windowWidth="15255" windowHeight="7680"/>
  </bookViews>
  <sheets>
    <sheet name="2015" sheetId="1" r:id="rId1"/>
  </sheets>
  <definedNames>
    <definedName name="_xlnm.Print_Area" localSheetId="0">'2015'!$A$1:$Q$110</definedName>
  </definedNames>
  <calcPr calcId="152511"/>
</workbook>
</file>

<file path=xl/calcChain.xml><?xml version="1.0" encoding="utf-8"?>
<calcChain xmlns="http://schemas.openxmlformats.org/spreadsheetml/2006/main">
  <c r="K83" i="1" l="1"/>
  <c r="K84" i="1" s="1"/>
  <c r="J83" i="1"/>
  <c r="I83" i="1"/>
  <c r="F83" i="1"/>
  <c r="E83" i="1"/>
  <c r="E84" i="1" s="1"/>
  <c r="D83" i="1"/>
  <c r="C83" i="1"/>
  <c r="H76" i="1"/>
  <c r="B76" i="1"/>
  <c r="H75" i="1"/>
  <c r="B75" i="1"/>
  <c r="H74" i="1"/>
  <c r="B74" i="1"/>
  <c r="H73" i="1"/>
  <c r="H83" i="1" s="1"/>
  <c r="B73" i="1"/>
  <c r="B83" i="1" s="1"/>
  <c r="D84" i="1" s="1"/>
  <c r="I66" i="1"/>
  <c r="H66" i="1"/>
  <c r="H67" i="1" s="1"/>
  <c r="D66" i="1"/>
  <c r="C66" i="1"/>
  <c r="F65" i="1"/>
  <c r="B65" i="1"/>
  <c r="F64" i="1"/>
  <c r="B64" i="1"/>
  <c r="F63" i="1"/>
  <c r="B63" i="1"/>
  <c r="F62" i="1"/>
  <c r="B62" i="1"/>
  <c r="F61" i="1"/>
  <c r="B61" i="1"/>
  <c r="F60" i="1"/>
  <c r="B60" i="1"/>
  <c r="F59" i="1"/>
  <c r="B59" i="1"/>
  <c r="F58" i="1"/>
  <c r="B58" i="1"/>
  <c r="F57" i="1"/>
  <c r="B57" i="1"/>
  <c r="F56" i="1"/>
  <c r="B56" i="1"/>
  <c r="F55" i="1"/>
  <c r="B55" i="1"/>
  <c r="F54" i="1"/>
  <c r="F66" i="1" s="1"/>
  <c r="B54" i="1"/>
  <c r="B66" i="1" s="1"/>
  <c r="J43" i="1"/>
  <c r="K42" i="1" s="1"/>
  <c r="H43" i="1"/>
  <c r="I41" i="1" s="1"/>
  <c r="D43" i="1"/>
  <c r="F41" i="1" s="1"/>
  <c r="I42" i="1"/>
  <c r="B42" i="1"/>
  <c r="K41" i="1"/>
  <c r="B41" i="1"/>
  <c r="B40" i="1"/>
  <c r="B43" i="1" s="1"/>
  <c r="Q31" i="1"/>
  <c r="P31" i="1"/>
  <c r="O31" i="1"/>
  <c r="D31" i="1"/>
  <c r="D32" i="1" s="1"/>
  <c r="C31" i="1"/>
  <c r="N20" i="1"/>
  <c r="B20" i="1"/>
  <c r="N19" i="1"/>
  <c r="B19" i="1"/>
  <c r="N18" i="1"/>
  <c r="B18" i="1"/>
  <c r="N17" i="1"/>
  <c r="B17" i="1"/>
  <c r="B31" i="1" s="1"/>
  <c r="B32" i="1" s="1"/>
  <c r="N31" i="1" l="1"/>
  <c r="Q32" i="1" s="1"/>
  <c r="I40" i="1"/>
  <c r="I43" i="1" s="1"/>
  <c r="I84" i="1"/>
  <c r="J84" i="1"/>
  <c r="N32" i="1"/>
  <c r="O32" i="1"/>
  <c r="D67" i="1"/>
  <c r="S66" i="1"/>
  <c r="O53" i="1" s="1"/>
  <c r="C32" i="1"/>
  <c r="P32" i="1"/>
  <c r="C41" i="1"/>
  <c r="C67" i="1"/>
  <c r="B67" i="1" s="1"/>
  <c r="I67" i="1"/>
  <c r="F67" i="1" s="1"/>
  <c r="F84" i="1"/>
  <c r="C42" i="1"/>
  <c r="C40" i="1"/>
  <c r="C43" i="1"/>
  <c r="C84" i="1"/>
  <c r="B84" i="1" s="1"/>
  <c r="K40" i="1"/>
  <c r="K43" i="1" s="1"/>
  <c r="F42" i="1"/>
  <c r="F40" i="1"/>
  <c r="F43" i="1" l="1"/>
  <c r="H84" i="1"/>
</calcChain>
</file>

<file path=xl/sharedStrings.xml><?xml version="1.0" encoding="utf-8"?>
<sst xmlns="http://schemas.openxmlformats.org/spreadsheetml/2006/main" count="161" uniqueCount="60">
  <si>
    <r>
      <t>CASOS ATENDIDOS</t>
    </r>
    <r>
      <rPr>
        <b/>
        <vertAlign val="superscript"/>
        <sz val="13"/>
        <color indexed="9"/>
        <rFont val="Arial"/>
        <family val="2"/>
      </rPr>
      <t>1</t>
    </r>
    <r>
      <rPr>
        <b/>
        <sz val="13"/>
        <color indexed="9"/>
        <rFont val="Arial"/>
        <family val="2"/>
      </rPr>
      <t xml:space="preserve"> POR VIOLENCIA FAMILIAR Y SEXUAL LOS CEM A NIVEL NACIONAL</t>
    </r>
  </si>
  <si>
    <r>
      <t>NIÑOS, NIÑAS Y ADOLESCENTES (NNA)</t>
    </r>
    <r>
      <rPr>
        <b/>
        <u/>
        <vertAlign val="superscript"/>
        <sz val="13"/>
        <color indexed="9"/>
        <rFont val="Arial"/>
        <family val="2"/>
      </rPr>
      <t>2</t>
    </r>
  </si>
  <si>
    <t>(0 A 17 AÑOS)</t>
  </si>
  <si>
    <t>Período : Enero a Abril 2015 (Preliminar)</t>
  </si>
  <si>
    <t>Casos atendidos de NNA según</t>
  </si>
  <si>
    <t>mes y sexo</t>
  </si>
  <si>
    <t xml:space="preserve"> mes y grupo de edad</t>
  </si>
  <si>
    <t xml:space="preserve">Mes </t>
  </si>
  <si>
    <t>Total</t>
  </si>
  <si>
    <t>Femenino</t>
  </si>
  <si>
    <t>Masculino</t>
  </si>
  <si>
    <t>0-5 años</t>
  </si>
  <si>
    <t>6-11 años</t>
  </si>
  <si>
    <t>12-17 años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</si>
  <si>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</si>
  <si>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</si>
  <si>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</si>
  <si>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</si>
  <si>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</si>
  <si>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</si>
  <si>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</si>
  <si>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</si>
  <si>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</si>
  <si>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 xml:space="preserve">Oct </t>
  </si>
  <si>
    <t>Oct</t>
  </si>
  <si>
    <t>Nov</t>
  </si>
  <si>
    <t>Dic</t>
  </si>
  <si>
    <t>%</t>
  </si>
  <si>
    <t>Casos atendidos de NNA según grupo de edad y tipo de violencia</t>
  </si>
  <si>
    <t>Tipo de Violencia</t>
  </si>
  <si>
    <t>N</t>
  </si>
  <si>
    <t>Psicológica</t>
  </si>
  <si>
    <t>Física</t>
  </si>
  <si>
    <t>Sexual</t>
  </si>
  <si>
    <t>1  Se considera caso atendido a los casos nuevos, reincidentes y continuadores en el CEM</t>
  </si>
  <si>
    <t>2  NNA: Niños, niñas y adolescentes</t>
  </si>
  <si>
    <t>Fuente : Registro de casos y atenciones del CEM</t>
  </si>
  <si>
    <t>Elaboración : UGIGC - Programa Nacional contra la Violencia Familiar y Sexual</t>
  </si>
  <si>
    <t>Casos atendidos de NNA por violación sexual según sexo y TRATA con fines de explotación sexual</t>
  </si>
  <si>
    <t>Violación Sexual</t>
  </si>
  <si>
    <t>TRATA con fines de explotación sexual</t>
  </si>
  <si>
    <t xml:space="preserve"> La Violación Sexual de Niños, Niñas y Adolescentes</t>
  </si>
  <si>
    <t>Mujer</t>
  </si>
  <si>
    <t>Hombre</t>
  </si>
  <si>
    <t xml:space="preserve">   representa un</t>
  </si>
  <si>
    <t xml:space="preserve">del total de Casos   de </t>
  </si>
  <si>
    <t xml:space="preserve">   Violencia Sexual en NNA.</t>
  </si>
  <si>
    <t xml:space="preserve">   </t>
  </si>
  <si>
    <t>Casos atendidos de NNA por violación sexual según grupo de edad y TRATA con fines de explotación sexual</t>
  </si>
  <si>
    <t>Sep</t>
  </si>
  <si>
    <t>Principal Persona Agresora del Niño, Niña y Adolescente según grupo de edad y Tipo de Violencia</t>
  </si>
  <si>
    <t xml:space="preserve">Principal Persona Agresora </t>
  </si>
  <si>
    <t>Madre/Padre</t>
  </si>
  <si>
    <t>Otros (*)</t>
  </si>
  <si>
    <t>Familiar</t>
  </si>
  <si>
    <t>No Familiar (**)</t>
  </si>
  <si>
    <t>(*)  Algún miembro de la familia y/o persona fuera del entorno familiar (vecino, profesor, amigo, conocido, desconocido, entre otros)</t>
  </si>
  <si>
    <t>(**) Persona fuera del entorno familiar (vecino, profesor, amigo, conocido, desconocido, entre otros)</t>
  </si>
  <si>
    <t>1  Se considera Caso Atendido a los Casos Nuevos, Reincidentes y Continuadores en el CEM</t>
  </si>
  <si>
    <t>2  NNA: Niños, Niñas y Adolescentes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</si>
</sst>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B2B2B2"/>
      <name val="Arial"/>
      <family val="2"/>
    </font>
    <font>
      <b/>
      <sz val="11"/>
      <color rgb="FFFF8080"/>
      <name val="Arial"/>
      <family val="2"/>
    </font>
    <font>
      <sz val="10"/>
      <color rgb="FFFF8080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3"/>
      <color theme="0"/>
      <name val="Arial"/>
      <family val="2"/>
    </font>
    <font>
      <b/>
      <vertAlign val="superscript"/>
      <sz val="13"/>
      <color indexed="9"/>
      <name val="Arial"/>
      <family val="2"/>
    </font>
    <font>
      <b/>
      <sz val="13"/>
      <color indexed="9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b/>
      <u/>
      <sz val="13"/>
      <color theme="0"/>
      <name val="Arial"/>
      <family val="2"/>
    </font>
    <font>
      <b/>
      <u/>
      <vertAlign val="superscript"/>
      <sz val="13"/>
      <color indexed="9"/>
      <name val="Arial"/>
      <family val="2"/>
    </font>
    <font>
      <b/>
      <sz val="10"/>
      <color theme="0"/>
      <name val="Arial"/>
      <family val="2"/>
    </font>
    <font>
      <sz val="10"/>
      <color indexed="10"/>
      <name val="Arial"/>
      <family val="2"/>
    </font>
    <font>
      <b/>
      <u/>
      <sz val="10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b/>
      <u/>
      <sz val="11"/>
      <name val="Arial"/>
      <family val="2"/>
    </font>
    <font>
      <b/>
      <sz val="10"/>
      <color indexed="9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b/>
      <sz val="9"/>
      <color theme="0"/>
      <name val="Arial"/>
      <family val="2"/>
    </font>
    <font>
      <sz val="11"/>
      <name val="Arial"/>
      <family val="2"/>
    </font>
    <font>
      <sz val="10"/>
      <color theme="0" tint="-0.3499862666707357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35">
    <border>
      <left/>
      <right/>
      <top/>
      <bottom/>
      <diagonal/>
    </border>
    <border>
      <left style="medium">
        <color rgb="FF969696"/>
      </left>
      <right/>
      <top style="medium">
        <color rgb="FF969696"/>
      </top>
      <bottom/>
      <diagonal/>
    </border>
    <border>
      <left/>
      <right/>
      <top style="medium">
        <color rgb="FF969696"/>
      </top>
      <bottom/>
      <diagonal/>
    </border>
    <border>
      <left/>
      <right style="medium">
        <color rgb="FF969696"/>
      </right>
      <top style="medium">
        <color rgb="FF969696"/>
      </top>
      <bottom/>
      <diagonal/>
    </border>
    <border>
      <left style="medium">
        <color rgb="FF969696"/>
      </left>
      <right/>
      <top/>
      <bottom/>
      <diagonal/>
    </border>
    <border>
      <left/>
      <right style="medium">
        <color rgb="FF969696"/>
      </right>
      <top/>
      <bottom/>
      <diagonal/>
    </border>
    <border>
      <left style="medium">
        <color rgb="FF969696"/>
      </left>
      <right/>
      <top/>
      <bottom style="medium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rgb="FFFF8080"/>
      </bottom>
      <diagonal/>
    </border>
    <border>
      <left/>
      <right/>
      <top style="thin">
        <color rgb="FFFF8080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/>
      <right/>
      <top style="thin">
        <color rgb="FF969696"/>
      </top>
      <bottom style="medium">
        <color rgb="FF969696"/>
      </bottom>
      <diagonal/>
    </border>
    <border>
      <left/>
      <right/>
      <top/>
      <bottom style="medium">
        <color theme="0" tint="-0.34998626667073579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/>
      <diagonal/>
    </border>
    <border>
      <left style="thin">
        <color rgb="FFFF8080"/>
      </left>
      <right style="thin">
        <color rgb="FFFF8080"/>
      </right>
      <top style="thin">
        <color theme="0"/>
      </top>
      <bottom style="thin">
        <color rgb="FFFF8080"/>
      </bottom>
      <diagonal/>
    </border>
    <border>
      <left/>
      <right/>
      <top/>
      <bottom style="thin">
        <color rgb="FF969696"/>
      </bottom>
      <diagonal/>
    </border>
    <border>
      <left style="thin">
        <color rgb="FFFF8080"/>
      </left>
      <right style="thin">
        <color rgb="FFFF8080"/>
      </right>
      <top style="thin">
        <color rgb="FFFF8080"/>
      </top>
      <bottom style="thin">
        <color theme="0"/>
      </bottom>
      <diagonal/>
    </border>
    <border>
      <left style="medium">
        <color theme="9" tint="-0.499984740745262"/>
      </left>
      <right/>
      <top style="medium">
        <color theme="9" tint="-0.499984740745262"/>
      </top>
      <bottom/>
      <diagonal/>
    </border>
    <border>
      <left/>
      <right/>
      <top style="medium">
        <color theme="9" tint="-0.499984740745262"/>
      </top>
      <bottom/>
      <diagonal/>
    </border>
    <border>
      <left/>
      <right style="medium">
        <color theme="9" tint="-0.499984740745262"/>
      </right>
      <top style="medium">
        <color theme="9" tint="-0.499984740745262"/>
      </top>
      <bottom/>
      <diagonal/>
    </border>
    <border>
      <left/>
      <right style="thin">
        <color rgb="FFFF8080"/>
      </right>
      <top/>
      <bottom style="thin">
        <color rgb="FFFF8080"/>
      </bottom>
      <diagonal/>
    </border>
    <border>
      <left style="thin">
        <color rgb="FFFF8080"/>
      </left>
      <right style="thin">
        <color rgb="FFFF8080"/>
      </right>
      <top/>
      <bottom style="thin">
        <color rgb="FFFF8080"/>
      </bottom>
      <diagonal/>
    </border>
    <border>
      <left style="medium">
        <color theme="9" tint="-0.499984740745262"/>
      </left>
      <right/>
      <top/>
      <bottom/>
      <diagonal/>
    </border>
    <border>
      <left/>
      <right style="medium">
        <color theme="9" tint="-0.499984740745262"/>
      </right>
      <top/>
      <bottom/>
      <diagonal/>
    </border>
    <border>
      <left style="medium">
        <color theme="9" tint="-0.499984740745262"/>
      </left>
      <right/>
      <top/>
      <bottom style="medium">
        <color theme="9" tint="-0.499984740745262"/>
      </bottom>
      <diagonal/>
    </border>
    <border>
      <left/>
      <right/>
      <top/>
      <bottom style="medium">
        <color theme="9" tint="-0.499984740745262"/>
      </bottom>
      <diagonal/>
    </border>
    <border>
      <left/>
      <right style="medium">
        <color theme="9" tint="-0.499984740745262"/>
      </right>
      <top/>
      <bottom style="medium">
        <color theme="9" tint="-0.499984740745262"/>
      </bottom>
      <diagonal/>
    </border>
    <border>
      <left style="thin">
        <color rgb="FFFF8080"/>
      </left>
      <right/>
      <top style="thin">
        <color rgb="FFFF8080"/>
      </top>
      <bottom/>
      <diagonal/>
    </border>
    <border>
      <left/>
      <right style="thin">
        <color rgb="FFFF8080"/>
      </right>
      <top style="thin">
        <color rgb="FFFF8080"/>
      </top>
      <bottom/>
      <diagonal/>
    </border>
    <border>
      <left style="thin">
        <color rgb="FFFF8080"/>
      </left>
      <right/>
      <top style="thin">
        <color rgb="FFFF8080"/>
      </top>
      <bottom style="thin">
        <color theme="0"/>
      </bottom>
      <diagonal/>
    </border>
    <border>
      <left/>
      <right/>
      <top style="thin">
        <color rgb="FFFF8080"/>
      </top>
      <bottom style="thin">
        <color theme="0"/>
      </bottom>
      <diagonal/>
    </border>
    <border>
      <left/>
      <right style="thin">
        <color rgb="FFFF8080"/>
      </right>
      <top style="thin">
        <color rgb="FFFF8080"/>
      </top>
      <bottom style="thin">
        <color theme="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159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2" borderId="0" xfId="2" applyFont="1" applyFill="1" applyAlignment="1">
      <alignment horizontal="centerContinuous" vertical="center"/>
    </xf>
    <xf numFmtId="0" fontId="5" fillId="2" borderId="0" xfId="0" applyFont="1" applyFill="1" applyAlignment="1">
      <alignment horizontal="centerContinuous" vertical="center"/>
    </xf>
    <xf numFmtId="0" fontId="5" fillId="2" borderId="0" xfId="0" applyFont="1" applyFill="1"/>
    <xf numFmtId="0" fontId="6" fillId="2" borderId="0" xfId="2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7" fillId="3" borderId="1" xfId="0" applyFont="1" applyFill="1" applyBorder="1"/>
    <xf numFmtId="0" fontId="7" fillId="3" borderId="2" xfId="0" applyFont="1" applyFill="1" applyBorder="1"/>
    <xf numFmtId="0" fontId="7" fillId="3" borderId="3" xfId="0" applyFont="1" applyFill="1" applyBorder="1"/>
    <xf numFmtId="0" fontId="8" fillId="3" borderId="4" xfId="0" applyFont="1" applyFill="1" applyBorder="1" applyAlignment="1">
      <alignment horizontal="centerContinuous"/>
    </xf>
    <xf numFmtId="0" fontId="11" fillId="3" borderId="0" xfId="0" applyFont="1" applyFill="1" applyBorder="1" applyAlignment="1">
      <alignment horizontal="centerContinuous" vertical="center"/>
    </xf>
    <xf numFmtId="0" fontId="12" fillId="3" borderId="0" xfId="0" applyFont="1" applyFill="1" applyBorder="1" applyAlignment="1">
      <alignment horizontal="centerContinuous" vertical="center"/>
    </xf>
    <xf numFmtId="0" fontId="12" fillId="3" borderId="5" xfId="0" applyFont="1" applyFill="1" applyBorder="1" applyAlignment="1">
      <alignment horizontal="centerContinuous" vertical="center"/>
    </xf>
    <xf numFmtId="0" fontId="13" fillId="3" borderId="4" xfId="0" applyFont="1" applyFill="1" applyBorder="1" applyAlignment="1">
      <alignment horizontal="centerContinuous"/>
    </xf>
    <xf numFmtId="0" fontId="12" fillId="3" borderId="4" xfId="0" applyFont="1" applyFill="1" applyBorder="1" applyAlignment="1">
      <alignment horizontal="centerContinuous"/>
    </xf>
    <xf numFmtId="0" fontId="15" fillId="3" borderId="0" xfId="0" applyFont="1" applyFill="1" applyBorder="1" applyAlignment="1">
      <alignment horizontal="centerContinuous" vertical="center"/>
    </xf>
    <xf numFmtId="0" fontId="7" fillId="3" borderId="0" xfId="0" applyFont="1" applyFill="1" applyBorder="1" applyAlignment="1">
      <alignment horizontal="centerContinuous" vertical="center"/>
    </xf>
    <xf numFmtId="0" fontId="15" fillId="3" borderId="5" xfId="0" applyFont="1" applyFill="1" applyBorder="1" applyAlignment="1">
      <alignment horizontal="centerContinuous" vertical="center"/>
    </xf>
    <xf numFmtId="0" fontId="12" fillId="3" borderId="6" xfId="0" applyFont="1" applyFill="1" applyBorder="1" applyAlignment="1">
      <alignment horizontal="centerContinuous"/>
    </xf>
    <xf numFmtId="0" fontId="15" fillId="3" borderId="7" xfId="0" applyFont="1" applyFill="1" applyBorder="1" applyAlignment="1">
      <alignment horizontal="centerContinuous" vertical="center"/>
    </xf>
    <xf numFmtId="0" fontId="7" fillId="3" borderId="7" xfId="0" applyFont="1" applyFill="1" applyBorder="1" applyAlignment="1">
      <alignment horizontal="centerContinuous" vertical="center"/>
    </xf>
    <xf numFmtId="0" fontId="15" fillId="3" borderId="8" xfId="0" applyFont="1" applyFill="1" applyBorder="1" applyAlignment="1">
      <alignment horizontal="centerContinuous" vertical="center"/>
    </xf>
    <xf numFmtId="0" fontId="16" fillId="2" borderId="0" xfId="0" applyFont="1" applyFill="1"/>
    <xf numFmtId="0" fontId="17" fillId="2" borderId="0" xfId="0" applyFont="1" applyFill="1" applyBorder="1" applyAlignment="1">
      <alignment horizontal="centerContinuous" vertical="center"/>
    </xf>
    <xf numFmtId="0" fontId="18" fillId="2" borderId="0" xfId="0" applyFont="1" applyFill="1" applyBorder="1" applyAlignment="1">
      <alignment horizontal="centerContinuous" vertical="center"/>
    </xf>
    <xf numFmtId="0" fontId="18" fillId="2" borderId="0" xfId="0" applyFont="1" applyFill="1" applyBorder="1" applyAlignment="1"/>
    <xf numFmtId="0" fontId="2" fillId="2" borderId="0" xfId="0" applyFont="1" applyFill="1" applyBorder="1" applyAlignment="1">
      <alignment horizontal="centerContinuous"/>
    </xf>
    <xf numFmtId="0" fontId="17" fillId="2" borderId="0" xfId="0" applyFont="1" applyFill="1" applyAlignment="1">
      <alignment horizontal="centerContinuous" vertical="center" wrapText="1"/>
    </xf>
    <xf numFmtId="0" fontId="2" fillId="2" borderId="0" xfId="0" applyFont="1" applyFill="1" applyAlignment="1">
      <alignment horizontal="centerContinuous" vertical="center" wrapText="1"/>
    </xf>
    <xf numFmtId="0" fontId="15" fillId="4" borderId="9" xfId="0" applyFont="1" applyFill="1" applyBorder="1" applyAlignment="1">
      <alignment horizontal="left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vertical="center"/>
    </xf>
    <xf numFmtId="0" fontId="6" fillId="2" borderId="10" xfId="0" applyFont="1" applyFill="1" applyBorder="1" applyAlignment="1">
      <alignment vertical="center"/>
    </xf>
    <xf numFmtId="3" fontId="6" fillId="2" borderId="10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0" fontId="6" fillId="5" borderId="0" xfId="0" applyFont="1" applyFill="1" applyBorder="1" applyAlignment="1">
      <alignment vertical="center"/>
    </xf>
    <xf numFmtId="3" fontId="6" fillId="5" borderId="0" xfId="0" applyNumberFormat="1" applyFont="1" applyFill="1" applyBorder="1" applyAlignment="1">
      <alignment horizontal="center" vertical="center"/>
    </xf>
    <xf numFmtId="3" fontId="2" fillId="5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3" fontId="6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left" vertical="center" wrapText="1"/>
    </xf>
    <xf numFmtId="3" fontId="2" fillId="6" borderId="0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/>
    </xf>
    <xf numFmtId="3" fontId="6" fillId="2" borderId="11" xfId="0" applyNumberFormat="1" applyFont="1" applyFill="1" applyBorder="1" applyAlignment="1">
      <alignment horizontal="center" vertical="center"/>
    </xf>
    <xf numFmtId="3" fontId="2" fillId="2" borderId="11" xfId="0" applyNumberFormat="1" applyFont="1" applyFill="1" applyBorder="1" applyAlignment="1">
      <alignment horizontal="center" vertical="center"/>
    </xf>
    <xf numFmtId="3" fontId="6" fillId="6" borderId="0" xfId="0" applyNumberFormat="1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vertical="center"/>
    </xf>
    <xf numFmtId="3" fontId="15" fillId="3" borderId="12" xfId="0" applyNumberFormat="1" applyFont="1" applyFill="1" applyBorder="1" applyAlignment="1">
      <alignment horizontal="center" vertical="center"/>
    </xf>
    <xf numFmtId="0" fontId="2" fillId="7" borderId="0" xfId="0" applyFont="1" applyFill="1"/>
    <xf numFmtId="0" fontId="15" fillId="3" borderId="13" xfId="0" applyFont="1" applyFill="1" applyBorder="1" applyAlignment="1">
      <alignment vertical="center"/>
    </xf>
    <xf numFmtId="3" fontId="15" fillId="3" borderId="13" xfId="0" applyNumberFormat="1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vertical="center"/>
    </xf>
    <xf numFmtId="9" fontId="6" fillId="8" borderId="14" xfId="1" applyNumberFormat="1" applyFont="1" applyFill="1" applyBorder="1" applyAlignment="1">
      <alignment horizontal="center" vertical="center"/>
    </xf>
    <xf numFmtId="0" fontId="6" fillId="8" borderId="15" xfId="0" applyFont="1" applyFill="1" applyBorder="1" applyAlignment="1">
      <alignment vertical="center"/>
    </xf>
    <xf numFmtId="9" fontId="6" fillId="8" borderId="15" xfId="1" applyNumberFormat="1" applyFont="1" applyFill="1" applyBorder="1" applyAlignment="1">
      <alignment horizontal="center" vertical="center"/>
    </xf>
    <xf numFmtId="0" fontId="19" fillId="2" borderId="0" xfId="0" applyFont="1" applyFill="1" applyAlignment="1">
      <alignment horizontal="left" vertical="center"/>
    </xf>
    <xf numFmtId="3" fontId="2" fillId="2" borderId="0" xfId="0" applyNumberFormat="1" applyFont="1" applyFill="1"/>
    <xf numFmtId="0" fontId="6" fillId="2" borderId="0" xfId="0" applyFont="1" applyFill="1" applyAlignment="1">
      <alignment horizontal="left"/>
    </xf>
    <xf numFmtId="0" fontId="20" fillId="2" borderId="0" xfId="0" applyFont="1" applyFill="1" applyBorder="1" applyAlignment="1">
      <alignment horizontal="left"/>
    </xf>
    <xf numFmtId="0" fontId="20" fillId="2" borderId="0" xfId="0" applyFont="1" applyFill="1" applyBorder="1" applyAlignment="1">
      <alignment horizontal="centerContinuous"/>
    </xf>
    <xf numFmtId="0" fontId="18" fillId="7" borderId="0" xfId="0" applyFont="1" applyFill="1" applyBorder="1" applyAlignment="1"/>
    <xf numFmtId="0" fontId="21" fillId="2" borderId="0" xfId="0" applyFont="1" applyFill="1" applyBorder="1" applyAlignment="1">
      <alignment horizontal="center"/>
    </xf>
    <xf numFmtId="0" fontId="21" fillId="2" borderId="0" xfId="0" applyFont="1" applyFill="1" applyAlignment="1">
      <alignment horizontal="center"/>
    </xf>
    <xf numFmtId="0" fontId="15" fillId="4" borderId="16" xfId="0" quotePrefix="1" applyFont="1" applyFill="1" applyBorder="1" applyAlignment="1">
      <alignment horizontal="centerContinuous" vertical="center" wrapText="1"/>
    </xf>
    <xf numFmtId="0" fontId="15" fillId="4" borderId="16" xfId="0" applyFont="1" applyFill="1" applyBorder="1" applyAlignment="1">
      <alignment horizontal="centerContinuous" vertical="center" wrapText="1"/>
    </xf>
    <xf numFmtId="0" fontId="22" fillId="4" borderId="17" xfId="0" applyFont="1" applyFill="1" applyBorder="1" applyAlignment="1">
      <alignment horizontal="center"/>
    </xf>
    <xf numFmtId="3" fontId="6" fillId="7" borderId="10" xfId="0" applyNumberFormat="1" applyFont="1" applyFill="1" applyBorder="1" applyAlignment="1">
      <alignment horizontal="center" vertical="center"/>
    </xf>
    <xf numFmtId="9" fontId="2" fillId="7" borderId="10" xfId="1" applyFont="1" applyFill="1" applyBorder="1" applyAlignment="1">
      <alignment horizontal="center" vertical="center"/>
    </xf>
    <xf numFmtId="3" fontId="2" fillId="7" borderId="10" xfId="0" applyNumberFormat="1" applyFont="1" applyFill="1" applyBorder="1" applyAlignment="1">
      <alignment horizontal="center" vertical="center"/>
    </xf>
    <xf numFmtId="9" fontId="2" fillId="0" borderId="10" xfId="1" applyFont="1" applyFill="1" applyBorder="1" applyAlignment="1">
      <alignment horizontal="center" vertical="center"/>
    </xf>
    <xf numFmtId="0" fontId="6" fillId="6" borderId="0" xfId="0" applyFont="1" applyFill="1" applyBorder="1" applyAlignment="1">
      <alignment vertical="center"/>
    </xf>
    <xf numFmtId="3" fontId="6" fillId="6" borderId="0" xfId="0" applyNumberFormat="1" applyFont="1" applyFill="1" applyBorder="1" applyAlignment="1">
      <alignment horizontal="center" vertical="center"/>
    </xf>
    <xf numFmtId="9" fontId="2" fillId="6" borderId="0" xfId="1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vertical="center"/>
    </xf>
    <xf numFmtId="3" fontId="6" fillId="7" borderId="18" xfId="0" applyNumberFormat="1" applyFont="1" applyFill="1" applyBorder="1" applyAlignment="1">
      <alignment horizontal="center" vertical="center"/>
    </xf>
    <xf numFmtId="9" fontId="2" fillId="7" borderId="18" xfId="1" applyFont="1" applyFill="1" applyBorder="1" applyAlignment="1">
      <alignment horizontal="center" vertical="center"/>
    </xf>
    <xf numFmtId="3" fontId="2" fillId="7" borderId="18" xfId="0" applyNumberFormat="1" applyFont="1" applyFill="1" applyBorder="1" applyAlignment="1">
      <alignment horizontal="center" vertical="center"/>
    </xf>
    <xf numFmtId="9" fontId="2" fillId="0" borderId="18" xfId="1" applyFont="1" applyFill="1" applyBorder="1" applyAlignment="1">
      <alignment horizontal="center" vertical="center"/>
    </xf>
    <xf numFmtId="9" fontId="6" fillId="7" borderId="18" xfId="1" applyFont="1" applyFill="1" applyBorder="1" applyAlignment="1">
      <alignment horizontal="center" vertical="center"/>
    </xf>
    <xf numFmtId="9" fontId="15" fillId="3" borderId="12" xfId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9" fontId="6" fillId="7" borderId="0" xfId="1" applyNumberFormat="1" applyFont="1" applyFill="1" applyBorder="1" applyAlignment="1"/>
    <xf numFmtId="1" fontId="6" fillId="7" borderId="0" xfId="1" applyNumberFormat="1" applyFont="1" applyFill="1" applyBorder="1" applyAlignment="1"/>
    <xf numFmtId="0" fontId="23" fillId="2" borderId="0" xfId="0" applyFont="1" applyFill="1" applyAlignment="1">
      <alignment horizontal="left" vertical="center"/>
    </xf>
    <xf numFmtId="0" fontId="24" fillId="2" borderId="0" xfId="2" applyFont="1" applyFill="1" applyAlignment="1">
      <alignment vertical="center"/>
    </xf>
    <xf numFmtId="3" fontId="2" fillId="7" borderId="0" xfId="0" applyNumberFormat="1" applyFont="1" applyFill="1" applyBorder="1" applyAlignment="1">
      <alignment horizontal="center"/>
    </xf>
    <xf numFmtId="0" fontId="20" fillId="2" borderId="0" xfId="0" applyFont="1" applyFill="1" applyBorder="1" applyAlignment="1"/>
    <xf numFmtId="0" fontId="25" fillId="2" borderId="0" xfId="0" applyFont="1" applyFill="1" applyBorder="1"/>
    <xf numFmtId="0" fontId="25" fillId="2" borderId="0" xfId="0" applyFont="1" applyFill="1"/>
    <xf numFmtId="0" fontId="2" fillId="2" borderId="0" xfId="0" applyFont="1" applyFill="1" applyBorder="1"/>
    <xf numFmtId="0" fontId="26" fillId="4" borderId="16" xfId="0" applyFont="1" applyFill="1" applyBorder="1" applyAlignment="1">
      <alignment horizontal="center" vertical="center" wrapText="1"/>
    </xf>
    <xf numFmtId="0" fontId="27" fillId="2" borderId="20" xfId="0" applyFont="1" applyFill="1" applyBorder="1"/>
    <xf numFmtId="0" fontId="2" fillId="2" borderId="21" xfId="0" applyFont="1" applyFill="1" applyBorder="1"/>
    <xf numFmtId="0" fontId="2" fillId="2" borderId="22" xfId="0" applyFont="1" applyFill="1" applyBorder="1"/>
    <xf numFmtId="0" fontId="26" fillId="4" borderId="17" xfId="0" applyFont="1" applyFill="1" applyBorder="1" applyAlignment="1">
      <alignment horizontal="center" vertical="center" wrapText="1"/>
    </xf>
    <xf numFmtId="0" fontId="26" fillId="4" borderId="23" xfId="0" applyFont="1" applyFill="1" applyBorder="1" applyAlignment="1">
      <alignment horizontal="center" vertical="center" wrapText="1"/>
    </xf>
    <xf numFmtId="0" fontId="26" fillId="4" borderId="24" xfId="0" applyFont="1" applyFill="1" applyBorder="1" applyAlignment="1">
      <alignment horizontal="center" vertical="center" wrapText="1"/>
    </xf>
    <xf numFmtId="0" fontId="27" fillId="2" borderId="25" xfId="0" applyFont="1" applyFill="1" applyBorder="1" applyAlignment="1">
      <alignment horizontal="left"/>
    </xf>
    <xf numFmtId="9" fontId="18" fillId="2" borderId="0" xfId="1" applyFont="1" applyFill="1" applyBorder="1" applyAlignment="1">
      <alignment horizontal="left"/>
    </xf>
    <xf numFmtId="0" fontId="27" fillId="2" borderId="0" xfId="0" applyFont="1" applyFill="1" applyBorder="1"/>
    <xf numFmtId="0" fontId="2" fillId="2" borderId="26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2" fillId="2" borderId="25" xfId="0" applyFont="1" applyFill="1" applyBorder="1"/>
    <xf numFmtId="0" fontId="2" fillId="2" borderId="11" xfId="0" applyFont="1" applyFill="1" applyBorder="1" applyAlignment="1">
      <alignment horizontal="center" vertical="center"/>
    </xf>
    <xf numFmtId="0" fontId="2" fillId="2" borderId="27" xfId="0" applyFont="1" applyFill="1" applyBorder="1"/>
    <xf numFmtId="0" fontId="2" fillId="2" borderId="28" xfId="0" applyFont="1" applyFill="1" applyBorder="1"/>
    <xf numFmtId="0" fontId="2" fillId="2" borderId="29" xfId="0" applyFont="1" applyFill="1" applyBorder="1"/>
    <xf numFmtId="9" fontId="28" fillId="9" borderId="0" xfId="1" applyFont="1" applyFill="1"/>
    <xf numFmtId="9" fontId="2" fillId="9" borderId="0" xfId="0" applyNumberFormat="1" applyFont="1" applyFill="1"/>
    <xf numFmtId="0" fontId="6" fillId="2" borderId="14" xfId="0" applyFont="1" applyFill="1" applyBorder="1" applyAlignment="1">
      <alignment vertical="center"/>
    </xf>
    <xf numFmtId="9" fontId="6" fillId="2" borderId="14" xfId="1" applyFont="1" applyFill="1" applyBorder="1" applyAlignment="1">
      <alignment horizontal="center" vertical="center"/>
    </xf>
    <xf numFmtId="0" fontId="2" fillId="9" borderId="0" xfId="0" applyFont="1" applyFill="1"/>
    <xf numFmtId="9" fontId="6" fillId="2" borderId="0" xfId="1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/>
    </xf>
    <xf numFmtId="0" fontId="2" fillId="2" borderId="0" xfId="0" applyFont="1" applyFill="1" applyBorder="1" applyAlignment="1">
      <alignment horizontal="center" vertical="center"/>
    </xf>
    <xf numFmtId="0" fontId="25" fillId="2" borderId="0" xfId="0" applyFont="1" applyFill="1" applyBorder="1" applyAlignment="1">
      <alignment horizontal="centerContinuous"/>
    </xf>
    <xf numFmtId="0" fontId="15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/>
    </xf>
    <xf numFmtId="9" fontId="2" fillId="2" borderId="10" xfId="1" applyFont="1" applyFill="1" applyBorder="1" applyAlignment="1">
      <alignment horizontal="center" vertical="center"/>
    </xf>
    <xf numFmtId="9" fontId="2" fillId="6" borderId="0" xfId="1" applyNumberFormat="1" applyFont="1" applyFill="1" applyBorder="1" applyAlignment="1">
      <alignment horizontal="center" vertical="center"/>
    </xf>
    <xf numFmtId="9" fontId="2" fillId="7" borderId="0" xfId="1" applyFont="1" applyFill="1" applyBorder="1" applyAlignment="1">
      <alignment horizontal="center" vertical="center"/>
    </xf>
    <xf numFmtId="9" fontId="2" fillId="2" borderId="0" xfId="1" applyFont="1" applyFill="1" applyBorder="1" applyAlignment="1">
      <alignment horizontal="center" vertical="center"/>
    </xf>
    <xf numFmtId="0" fontId="27" fillId="2" borderId="0" xfId="0" applyFont="1" applyFill="1" applyBorder="1" applyAlignment="1"/>
    <xf numFmtId="0" fontId="3" fillId="2" borderId="0" xfId="0" applyFont="1" applyFill="1" applyBorder="1"/>
    <xf numFmtId="9" fontId="2" fillId="6" borderId="7" xfId="1" applyFont="1" applyFill="1" applyBorder="1" applyAlignment="1">
      <alignment horizontal="center" vertical="center"/>
    </xf>
    <xf numFmtId="9" fontId="6" fillId="2" borderId="0" xfId="0" applyNumberFormat="1" applyFont="1" applyFill="1" applyBorder="1" applyAlignment="1">
      <alignment horizontal="left"/>
    </xf>
    <xf numFmtId="1" fontId="27" fillId="2" borderId="0" xfId="0" applyNumberFormat="1" applyFont="1" applyFill="1" applyBorder="1"/>
    <xf numFmtId="0" fontId="24" fillId="2" borderId="0" xfId="0" applyFont="1" applyFill="1"/>
    <xf numFmtId="0" fontId="23" fillId="7" borderId="0" xfId="0" applyFont="1" applyFill="1" applyAlignment="1">
      <alignment horizontal="left" vertical="center"/>
    </xf>
    <xf numFmtId="0" fontId="2" fillId="0" borderId="0" xfId="2" applyFont="1" applyAlignment="1">
      <alignment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3" fontId="2" fillId="7" borderId="0" xfId="0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3" fontId="2" fillId="6" borderId="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3" fontId="2" fillId="7" borderId="10" xfId="0" applyNumberFormat="1" applyFont="1" applyFill="1" applyBorder="1" applyAlignment="1">
      <alignment horizontal="center" vertical="center"/>
    </xf>
    <xf numFmtId="0" fontId="26" fillId="4" borderId="9" xfId="0" applyFont="1" applyFill="1" applyBorder="1" applyAlignment="1">
      <alignment horizontal="center" vertical="center" wrapText="1"/>
    </xf>
    <xf numFmtId="0" fontId="26" fillId="4" borderId="30" xfId="0" applyFont="1" applyFill="1" applyBorder="1" applyAlignment="1">
      <alignment horizontal="center" vertical="center" wrapText="1"/>
    </xf>
    <xf numFmtId="0" fontId="26" fillId="4" borderId="10" xfId="0" applyFont="1" applyFill="1" applyBorder="1" applyAlignment="1">
      <alignment horizontal="center" vertical="center" wrapText="1"/>
    </xf>
    <xf numFmtId="0" fontId="26" fillId="4" borderId="31" xfId="0" applyFont="1" applyFill="1" applyBorder="1" applyAlignment="1">
      <alignment horizontal="center" vertical="center" wrapText="1"/>
    </xf>
    <xf numFmtId="0" fontId="26" fillId="4" borderId="32" xfId="0" applyFont="1" applyFill="1" applyBorder="1" applyAlignment="1">
      <alignment horizontal="center" vertical="center" wrapText="1"/>
    </xf>
    <xf numFmtId="0" fontId="26" fillId="4" borderId="33" xfId="0" applyFont="1" applyFill="1" applyBorder="1" applyAlignment="1">
      <alignment horizontal="center" vertical="center" wrapText="1"/>
    </xf>
    <xf numFmtId="0" fontId="26" fillId="4" borderId="34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/>
    </xf>
    <xf numFmtId="0" fontId="27" fillId="2" borderId="25" xfId="0" applyFont="1" applyFill="1" applyBorder="1" applyAlignment="1">
      <alignment horizontal="left" wrapText="1"/>
    </xf>
    <xf numFmtId="0" fontId="27" fillId="2" borderId="0" xfId="0" applyFont="1" applyFill="1" applyBorder="1" applyAlignment="1">
      <alignment horizontal="left" wrapText="1"/>
    </xf>
    <xf numFmtId="0" fontId="27" fillId="2" borderId="26" xfId="0" applyFont="1" applyFill="1" applyBorder="1" applyAlignment="1">
      <alignment horizontal="left" wrapText="1"/>
    </xf>
    <xf numFmtId="0" fontId="26" fillId="4" borderId="16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horizontal="center" vertical="center" wrapText="1"/>
    </xf>
  </cellXfs>
  <cellStyles count="3">
    <cellStyle name="Normal" xfId="0" builtinId="0"/>
    <cellStyle name="Normal_Directorio CEMs - agos - 2009 - UGTAI" xfId="2"/>
    <cellStyle name="Porcentaj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% de casos atendidos de NNA según sexo</a:t>
            </a:r>
          </a:p>
        </c:rich>
      </c:tx>
      <c:layout>
        <c:manualLayout>
          <c:xMode val="edge"/>
          <c:yMode val="edge"/>
          <c:x val="0.18075361269496484"/>
          <c:y val="5.5664404018463301E-2"/>
        </c:manualLayout>
      </c:layout>
      <c:overlay val="0"/>
      <c:spPr>
        <a:noFill/>
        <a:ln w="25400">
          <a:noFill/>
        </a:ln>
      </c:spPr>
    </c:title>
    <c:autoTitleDeleted val="0"/>
    <c:view3D>
      <c:rotX val="6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105990783410187"/>
          <c:y val="0.21724137931034504"/>
          <c:w val="0.4009216589861751"/>
          <c:h val="0.56551724137931036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chemeClr val="bg1">
                  <a:lumMod val="85000"/>
                </a:schemeClr>
              </a:solidFill>
              <a:prstDash val="solid"/>
            </a:ln>
          </c:spPr>
          <c:dPt>
            <c:idx val="0"/>
            <c:bubble3D val="0"/>
            <c:spPr>
              <a:solidFill>
                <a:srgbClr val="FF8080"/>
              </a:solid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Pt>
            <c:idx val="1"/>
            <c:bubble3D val="0"/>
            <c:spPr>
              <a:solidFill>
                <a:schemeClr val="bg1">
                  <a:lumMod val="85000"/>
                </a:schemeClr>
              </a:solidFill>
              <a:ln w="12700">
                <a:solidFill>
                  <a:schemeClr val="bg1">
                    <a:lumMod val="85000"/>
                  </a:schemeClr>
                </a:solidFill>
                <a:prstDash val="solid"/>
              </a:ln>
            </c:spPr>
          </c:dPt>
          <c:dLbls>
            <c:dLbl>
              <c:idx val="0"/>
              <c:layout>
                <c:manualLayout>
                  <c:x val="3.6898809568421155E-2"/>
                  <c:y val="0.177653379498486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8407129582462876E-3"/>
                  <c:y val="-9.414808953738772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'2015'!$C$16:$D$16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'2015'!$C$31:$D$31</c:f>
              <c:numCache>
                <c:formatCode>#,##0</c:formatCode>
                <c:ptCount val="2"/>
                <c:pt idx="0">
                  <c:v>4179</c:v>
                </c:pt>
                <c:pt idx="1">
                  <c:v>2290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PE"/>
    </a:p>
  </c:txPr>
  <c:printSettings>
    <c:headerFooter alignWithMargins="0"/>
    <c:pageMargins b="1" l="0.75000000000000333" r="0.75000000000000333" t="1" header="0" footer="0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1695760598503741"/>
          <c:y val="5.3640047443903556E-2"/>
          <c:w val="0.76309226932668361"/>
          <c:h val="0.88506078282440859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'2015'!$A$40</c:f>
              <c:strCache>
                <c:ptCount val="1"/>
                <c:pt idx="0">
                  <c:v>Psicológica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bg1">
                  <a:lumMod val="85000"/>
                </a:schemeClr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('2015'!$D$38,'2015'!$H$38,'2015'!$J$38)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('2015'!$D$40,'2015'!$H$40,'2015'!$J$40)</c:f>
              <c:numCache>
                <c:formatCode>#,##0</c:formatCode>
                <c:ptCount val="3"/>
                <c:pt idx="0">
                  <c:v>541</c:v>
                </c:pt>
                <c:pt idx="1">
                  <c:v>1215</c:v>
                </c:pt>
                <c:pt idx="2">
                  <c:v>1014</c:v>
                </c:pt>
              </c:numCache>
            </c:numRef>
          </c:val>
        </c:ser>
        <c:ser>
          <c:idx val="1"/>
          <c:order val="1"/>
          <c:tx>
            <c:strRef>
              <c:f>'2015'!$A$41</c:f>
              <c:strCache>
                <c:ptCount val="1"/>
                <c:pt idx="0">
                  <c:v>Física</c:v>
                </c:pt>
              </c:strCache>
            </c:strRef>
          </c:tx>
          <c:spPr>
            <a:solidFill>
              <a:srgbClr val="FF8080"/>
            </a:solidFill>
            <a:ln>
              <a:solidFill>
                <a:srgbClr val="FF8080"/>
              </a:solidFill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('2015'!$D$38,'2015'!$H$38,'2015'!$J$38)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('2015'!$D$41,'2015'!$H$41,'2015'!$J$41)</c:f>
              <c:numCache>
                <c:formatCode>#,##0</c:formatCode>
                <c:ptCount val="3"/>
                <c:pt idx="0">
                  <c:v>514</c:v>
                </c:pt>
                <c:pt idx="1">
                  <c:v>910</c:v>
                </c:pt>
                <c:pt idx="2">
                  <c:v>725</c:v>
                </c:pt>
              </c:numCache>
            </c:numRef>
          </c:val>
        </c:ser>
        <c:ser>
          <c:idx val="2"/>
          <c:order val="2"/>
          <c:tx>
            <c:strRef>
              <c:f>'2015'!$A$42</c:f>
              <c:strCache>
                <c:ptCount val="1"/>
                <c:pt idx="0">
                  <c:v>Sexual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invertIfNegative val="0"/>
          <c:dLbls>
            <c:dLbl>
              <c:idx val="0"/>
              <c:layout>
                <c:manualLayout>
                  <c:x val="0"/>
                  <c:y val="1.3071751335866869E-3"/>
                </c:manualLayout>
              </c:layout>
              <c:spPr/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FFFFFF"/>
                      </a:solidFill>
                      <a:latin typeface="Arial Narrow"/>
                      <a:ea typeface="Arial Narrow"/>
                      <a:cs typeface="Arial Narrow"/>
                    </a:defRPr>
                  </a:pPr>
                  <a:endParaRPr lang="es-PE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FFFFFF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('2015'!$D$38,'2015'!$H$38,'2015'!$J$38)</c:f>
              <c:strCache>
                <c:ptCount val="3"/>
                <c:pt idx="0">
                  <c:v>0-5 años</c:v>
                </c:pt>
                <c:pt idx="1">
                  <c:v>6-11 años</c:v>
                </c:pt>
                <c:pt idx="2">
                  <c:v>12-17 años</c:v>
                </c:pt>
              </c:strCache>
            </c:strRef>
          </c:cat>
          <c:val>
            <c:numRef>
              <c:f>('2015'!$D$42,'2015'!$H$42,'2015'!$J$42)</c:f>
              <c:numCache>
                <c:formatCode>#,##0</c:formatCode>
                <c:ptCount val="3"/>
                <c:pt idx="0">
                  <c:v>130</c:v>
                </c:pt>
                <c:pt idx="1">
                  <c:v>514</c:v>
                </c:pt>
                <c:pt idx="2">
                  <c:v>906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1"/>
        <c:overlap val="100"/>
        <c:axId val="128933264"/>
        <c:axId val="128933824"/>
      </c:barChart>
      <c:catAx>
        <c:axId val="128933264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28933824"/>
        <c:crosses val="autoZero"/>
        <c:auto val="1"/>
        <c:lblAlgn val="ctr"/>
        <c:lblOffset val="100"/>
        <c:noMultiLvlLbl val="0"/>
      </c:catAx>
      <c:valAx>
        <c:axId val="12893382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893326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1389309009641189"/>
          <c:y val="3.3600612423447092E-2"/>
          <c:w val="0.2514534445570541"/>
          <c:h val="0.29803237095363111"/>
        </c:manualLayout>
      </c:layout>
      <c:overlay val="0"/>
      <c:txPr>
        <a:bodyPr/>
        <a:lstStyle/>
        <a:p>
          <a:pPr>
            <a:defRPr sz="1050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imp.gob.pe/files/programas_nacionales/pncvfs/estadistica/boletin_abril_2015/BV-Abril-2015.pdf" TargetMode="External"/><Relationship Id="rId3" Type="http://schemas.openxmlformats.org/officeDocument/2006/relationships/image" Target="../media/image4.wmf"/><Relationship Id="rId7" Type="http://schemas.openxmlformats.org/officeDocument/2006/relationships/image" Target="../media/image7.jpeg"/><Relationship Id="rId2" Type="http://schemas.openxmlformats.org/officeDocument/2006/relationships/image" Target="../media/image3.wmf"/><Relationship Id="rId1" Type="http://schemas.openxmlformats.org/officeDocument/2006/relationships/chart" Target="../charts/chart1.xml"/><Relationship Id="rId6" Type="http://schemas.openxmlformats.org/officeDocument/2006/relationships/image" Target="../media/image6.jpeg"/><Relationship Id="rId5" Type="http://schemas.openxmlformats.org/officeDocument/2006/relationships/chart" Target="../charts/chart2.xml"/><Relationship Id="rId4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12</xdr:row>
      <xdr:rowOff>85725</xdr:rowOff>
    </xdr:from>
    <xdr:to>
      <xdr:col>11</xdr:col>
      <xdr:colOff>495300</xdr:colOff>
      <xdr:row>32</xdr:row>
      <xdr:rowOff>609600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523875</xdr:colOff>
      <xdr:row>15</xdr:row>
      <xdr:rowOff>114300</xdr:rowOff>
    </xdr:from>
    <xdr:to>
      <xdr:col>11</xdr:col>
      <xdr:colOff>171450</xdr:colOff>
      <xdr:row>17</xdr:row>
      <xdr:rowOff>95250</xdr:rowOff>
    </xdr:to>
    <xdr:grpSp>
      <xdr:nvGrpSpPr>
        <xdr:cNvPr id="3" name="Group 215"/>
        <xdr:cNvGrpSpPr>
          <a:grpSpLocks/>
        </xdr:cNvGrpSpPr>
      </xdr:nvGrpSpPr>
      <xdr:grpSpPr bwMode="auto">
        <a:xfrm>
          <a:off x="6816148" y="2307936"/>
          <a:ext cx="412461" cy="543791"/>
          <a:chOff x="8944" y="3989"/>
          <a:chExt cx="620" cy="870"/>
        </a:xfrm>
      </xdr:grpSpPr>
      <xdr:pic>
        <xdr:nvPicPr>
          <xdr:cNvPr id="4" name="Picture 216" descr="MCj0156381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2"/>
          <a:srcRect r="62404"/>
          <a:stretch>
            <a:fillRect/>
          </a:stretch>
        </xdr:blipFill>
        <xdr:spPr bwMode="auto">
          <a:xfrm>
            <a:off x="8944" y="3989"/>
            <a:ext cx="421" cy="8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" name="Picture 217" descr="MCj01562030000%5b1%5d"/>
          <xdr:cNvPicPr>
            <a:picLocks noChangeAspect="1" noChangeArrowheads="1"/>
          </xdr:cNvPicPr>
        </xdr:nvPicPr>
        <xdr:blipFill>
          <a:blip xmlns:r="http://schemas.openxmlformats.org/officeDocument/2006/relationships" r:embed="rId3"/>
          <a:srcRect/>
          <a:stretch>
            <a:fillRect/>
          </a:stretch>
        </xdr:blipFill>
        <xdr:spPr bwMode="auto">
          <a:xfrm>
            <a:off x="9308" y="4169"/>
            <a:ext cx="256" cy="6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10</xdr:col>
      <xdr:colOff>76200</xdr:colOff>
      <xdr:row>51</xdr:row>
      <xdr:rowOff>0</xdr:rowOff>
    </xdr:from>
    <xdr:to>
      <xdr:col>11</xdr:col>
      <xdr:colOff>752475</xdr:colOff>
      <xdr:row>55</xdr:row>
      <xdr:rowOff>228600</xdr:rowOff>
    </xdr:to>
    <xdr:pic>
      <xdr:nvPicPr>
        <xdr:cNvPr id="6" name="Picture 26" descr="vs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343650" y="7858125"/>
          <a:ext cx="1438275" cy="1295400"/>
        </a:xfrm>
        <a:prstGeom prst="rect">
          <a:avLst/>
        </a:prstGeom>
        <a:noFill/>
        <a:ln w="9525">
          <a:solidFill>
            <a:srgbClr val="984807"/>
          </a:solidFill>
          <a:miter lim="800000"/>
          <a:headEnd/>
          <a:tailEnd/>
        </a:ln>
      </xdr:spPr>
    </xdr:pic>
    <xdr:clientData/>
  </xdr:twoCellAnchor>
  <xdr:twoCellAnchor>
    <xdr:from>
      <xdr:col>11</xdr:col>
      <xdr:colOff>333375</xdr:colOff>
      <xdr:row>34</xdr:row>
      <xdr:rowOff>66675</xdr:rowOff>
    </xdr:from>
    <xdr:to>
      <xdr:col>16</xdr:col>
      <xdr:colOff>647700</xdr:colOff>
      <xdr:row>47</xdr:row>
      <xdr:rowOff>57150</xdr:rowOff>
    </xdr:to>
    <xdr:graphicFrame macro="">
      <xdr:nvGraphicFramePr>
        <xdr:cNvPr id="7" name="1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28575</xdr:colOff>
      <xdr:row>0</xdr:row>
      <xdr:rowOff>19050</xdr:rowOff>
    </xdr:from>
    <xdr:to>
      <xdr:col>3</xdr:col>
      <xdr:colOff>533400</xdr:colOff>
      <xdr:row>4</xdr:row>
      <xdr:rowOff>76200</xdr:rowOff>
    </xdr:to>
    <xdr:pic>
      <xdr:nvPicPr>
        <xdr:cNvPr id="8" name="16 Imagen" descr="logoMIMP 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28575" y="19050"/>
          <a:ext cx="2790825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762000</xdr:colOff>
      <xdr:row>67</xdr:row>
      <xdr:rowOff>266700</xdr:rowOff>
    </xdr:from>
    <xdr:to>
      <xdr:col>9</xdr:col>
      <xdr:colOff>85725</xdr:colOff>
      <xdr:row>72</xdr:row>
      <xdr:rowOff>0</xdr:rowOff>
    </xdr:to>
    <xdr:sp macro="" textlink="">
      <xdr:nvSpPr>
        <xdr:cNvPr id="9" name="AutoShape 1024" descr="Resultado de imagen para mapa peru violencia"/>
        <xdr:cNvSpPr>
          <a:spLocks noChangeAspect="1" noChangeArrowheads="1"/>
        </xdr:cNvSpPr>
      </xdr:nvSpPr>
      <xdr:spPr bwMode="auto">
        <a:xfrm>
          <a:off x="4743450" y="10182225"/>
          <a:ext cx="8477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12</xdr:col>
      <xdr:colOff>304800</xdr:colOff>
      <xdr:row>88</xdr:row>
      <xdr:rowOff>0</xdr:rowOff>
    </xdr:from>
    <xdr:to>
      <xdr:col>15</xdr:col>
      <xdr:colOff>552450</xdr:colOff>
      <xdr:row>109</xdr:row>
      <xdr:rowOff>19050</xdr:rowOff>
    </xdr:to>
    <xdr:pic>
      <xdr:nvPicPr>
        <xdr:cNvPr id="10" name="Picture 1024" descr="https://encrypted-tbn3.gstatic.com/images?q=tbn:ANd9GcTwxGpM8sT4D2FYv59me_tMsaC9Um4jKGHNF4Wr_OoMLT35pEVbqg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8096250" y="13220700"/>
          <a:ext cx="2257425" cy="3829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14</xdr:col>
      <xdr:colOff>491433</xdr:colOff>
      <xdr:row>85</xdr:row>
      <xdr:rowOff>128620</xdr:rowOff>
    </xdr:from>
    <xdr:to>
      <xdr:col>15</xdr:col>
      <xdr:colOff>307610</xdr:colOff>
      <xdr:row>88</xdr:row>
      <xdr:rowOff>114188</xdr:rowOff>
    </xdr:to>
    <xdr:sp macro="" textlink="">
      <xdr:nvSpPr>
        <xdr:cNvPr id="11" name="10 Flecha a la derecha con bandas"/>
        <xdr:cNvSpPr/>
      </xdr:nvSpPr>
      <xdr:spPr>
        <a:xfrm rot="18088128">
          <a:off x="9498350" y="12724403"/>
          <a:ext cx="642793" cy="578177"/>
        </a:xfrm>
        <a:prstGeom prst="stripedRightArrow">
          <a:avLst/>
        </a:prstGeom>
        <a:solidFill>
          <a:srgbClr val="FF8080"/>
        </a:solidFill>
        <a:ln>
          <a:solidFill>
            <a:srgbClr val="FF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s-PE" sz="1100"/>
        </a:p>
      </xdr:txBody>
    </xdr:sp>
    <xdr:clientData/>
  </xdr:twoCellAnchor>
  <xdr:twoCellAnchor>
    <xdr:from>
      <xdr:col>12</xdr:col>
      <xdr:colOff>418523</xdr:colOff>
      <xdr:row>71</xdr:row>
      <xdr:rowOff>187613</xdr:rowOff>
    </xdr:from>
    <xdr:to>
      <xdr:col>16</xdr:col>
      <xdr:colOff>649432</xdr:colOff>
      <xdr:row>84</xdr:row>
      <xdr:rowOff>158750</xdr:rowOff>
    </xdr:to>
    <xdr:sp macro="" textlink="">
      <xdr:nvSpPr>
        <xdr:cNvPr id="12" name="11 Rectángulo redondeado"/>
        <xdr:cNvSpPr/>
      </xdr:nvSpPr>
      <xdr:spPr>
        <a:xfrm>
          <a:off x="8209973" y="10998488"/>
          <a:ext cx="3002684" cy="1504662"/>
        </a:xfrm>
        <a:prstGeom prst="roundRect">
          <a:avLst/>
        </a:prstGeom>
        <a:solidFill>
          <a:schemeClr val="bg1"/>
        </a:solidFill>
        <a:ln>
          <a:solidFill>
            <a:srgbClr val="FF808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200" b="1">
              <a:solidFill>
                <a:schemeClr val="tx1"/>
              </a:solidFill>
              <a:latin typeface="+mn-lt"/>
              <a:ea typeface="+mn-ea"/>
              <a:cs typeface="+mn-cs"/>
            </a:rPr>
            <a:t>Los casos atendidos de Niños, Niñas y Adolescentes   por violación sexual son más frecuentes  en la región de Lima Metropolitana con 172 casos, seguido por la  región de Junin (51),  La Libertad (46) y Arequipa (41).</a:t>
          </a:r>
          <a:endParaRPr lang="es-PE" sz="1200" b="1">
            <a:solidFill>
              <a:schemeClr val="tx1"/>
            </a:solidFill>
          </a:endParaRPr>
        </a:p>
        <a:p>
          <a:pPr algn="ctr"/>
          <a:endParaRPr lang="es-PE" sz="1100">
            <a:solidFill>
              <a:schemeClr val="tx1"/>
            </a:solidFill>
          </a:endParaRPr>
        </a:p>
      </xdr:txBody>
    </xdr:sp>
    <xdr:clientData/>
  </xdr:twoCellAnchor>
  <xdr:twoCellAnchor>
    <xdr:from>
      <xdr:col>17</xdr:col>
      <xdr:colOff>0</xdr:colOff>
      <xdr:row>12</xdr:row>
      <xdr:rowOff>0</xdr:rowOff>
    </xdr:from>
    <xdr:to>
      <xdr:col>19</xdr:col>
      <xdr:colOff>129886</xdr:colOff>
      <xdr:row>13</xdr:row>
      <xdr:rowOff>129887</xdr:rowOff>
    </xdr:to>
    <xdr:sp macro="" textlink="">
      <xdr:nvSpPr>
        <xdr:cNvPr id="13" name="12 Rectángulo redondeado">
          <a:hlinkClick xmlns:r="http://schemas.openxmlformats.org/officeDocument/2006/relationships" r:id="rId8"/>
        </xdr:cNvPr>
        <xdr:cNvSpPr/>
      </xdr:nvSpPr>
      <xdr:spPr>
        <a:xfrm>
          <a:off x="11401136" y="1760682"/>
          <a:ext cx="1053523" cy="317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es-PE" sz="1100"/>
            <a:t>Retornar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0.12813</cdr:x>
      <cdr:y>0.33434</cdr:y>
    </cdr:from>
    <cdr:to>
      <cdr:x>0.12813</cdr:x>
      <cdr:y>0.33434</cdr:y>
    </cdr:to>
    <cdr:pic>
      <cdr:nvPicPr>
        <cdr:cNvPr id="7169" name="Picture 1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76600" y="840142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0.69313</cdr:x>
      <cdr:y>0.55309</cdr:y>
    </cdr:from>
    <cdr:to>
      <cdr:x>0.69313</cdr:x>
      <cdr:y>0.55309</cdr:y>
    </cdr:to>
    <cdr:pic>
      <cdr:nvPicPr>
        <cdr:cNvPr id="7170" name="Picture 2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96168" y="163020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0.05798</cdr:x>
      <cdr:y>0.308</cdr:y>
    </cdr:from>
    <cdr:to>
      <cdr:x>0.20997</cdr:x>
      <cdr:y>0.62576</cdr:y>
    </cdr:to>
    <cdr:pic>
      <cdr:nvPicPr>
        <cdr:cNvPr id="7171" name="Picture 3" descr="MASCULINO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50820" y="1316995"/>
          <a:ext cx="661540" cy="1217667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0.83516</cdr:x>
      <cdr:y>0.5431</cdr:y>
    </cdr:from>
    <cdr:to>
      <cdr:x>0.99348</cdr:x>
      <cdr:y>0.78289</cdr:y>
    </cdr:to>
    <cdr:pic>
      <cdr:nvPicPr>
        <cdr:cNvPr id="7172" name="Picture 4" descr="FEMENINO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3445391" y="1496966"/>
          <a:ext cx="655491" cy="666250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13"/>
  <sheetViews>
    <sheetView tabSelected="1" view="pageBreakPreview" zoomScale="66" zoomScaleSheetLayoutView="66" workbookViewId="0">
      <selection activeCell="S31" sqref="S31"/>
    </sheetView>
  </sheetViews>
  <sheetFormatPr baseColWidth="10" defaultRowHeight="12.75" x14ac:dyDescent="0.2"/>
  <cols>
    <col min="1" max="3" width="11.42578125" style="1"/>
    <col min="4" max="4" width="12.28515625" style="1" bestFit="1" customWidth="1"/>
    <col min="5" max="5" width="0.85546875" style="1" customWidth="1"/>
    <col min="6" max="6" width="11.42578125" style="1"/>
    <col min="7" max="7" width="0.85546875" style="1" customWidth="1"/>
    <col min="8" max="12" width="11.42578125" style="1"/>
    <col min="13" max="13" width="7.28515625" style="1" customWidth="1"/>
    <col min="14" max="16" width="11.42578125" style="1"/>
    <col min="17" max="17" width="12" style="1" customWidth="1"/>
    <col min="18" max="18" width="7" style="2" customWidth="1"/>
    <col min="19" max="20" width="7" style="1" customWidth="1"/>
    <col min="21" max="22" width="5.28515625" style="1" customWidth="1"/>
    <col min="23" max="16384" width="11.42578125" style="1"/>
  </cols>
  <sheetData>
    <row r="1" spans="1:17" ht="9.9499999999999993" customHeight="1" x14ac:dyDescent="0.2"/>
    <row r="2" spans="1:17" ht="9.9499999999999993" customHeight="1" x14ac:dyDescent="0.2"/>
    <row r="3" spans="1:17" ht="5.25" customHeight="1" x14ac:dyDescent="0.2"/>
    <row r="4" spans="1:17" s="5" customFormat="1" ht="13.5" customHeight="1" x14ac:dyDescent="0.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</row>
    <row r="5" spans="1:17" ht="7.5" customHeight="1" thickBot="1" x14ac:dyDescent="0.2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ht="6" customHeight="1" x14ac:dyDescent="0.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10"/>
    </row>
    <row r="7" spans="1:17" ht="18.75" customHeight="1" x14ac:dyDescent="0.25">
      <c r="A7" s="11" t="s">
        <v>0</v>
      </c>
      <c r="B7" s="12"/>
      <c r="C7" s="12"/>
      <c r="D7" s="12"/>
      <c r="E7" s="12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</row>
    <row r="8" spans="1:17" ht="19.5" x14ac:dyDescent="0.25">
      <c r="A8" s="15" t="s">
        <v>1</v>
      </c>
      <c r="B8" s="12"/>
      <c r="C8" s="12"/>
      <c r="D8" s="12"/>
      <c r="E8" s="12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</row>
    <row r="9" spans="1:17" ht="16.5" x14ac:dyDescent="0.25">
      <c r="A9" s="11" t="s">
        <v>2</v>
      </c>
      <c r="B9" s="12"/>
      <c r="C9" s="12"/>
      <c r="D9" s="12"/>
      <c r="E9" s="12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</row>
    <row r="10" spans="1:17" ht="15.75" x14ac:dyDescent="0.25">
      <c r="A10" s="16" t="s">
        <v>3</v>
      </c>
      <c r="B10" s="17"/>
      <c r="C10" s="18"/>
      <c r="D10" s="17"/>
      <c r="E10" s="17"/>
      <c r="F10" s="17"/>
      <c r="G10" s="17"/>
      <c r="H10" s="17"/>
      <c r="I10" s="17"/>
      <c r="J10" s="17"/>
      <c r="K10" s="18"/>
      <c r="L10" s="18"/>
      <c r="M10" s="17"/>
      <c r="N10" s="17"/>
      <c r="O10" s="17"/>
      <c r="P10" s="17"/>
      <c r="Q10" s="19"/>
    </row>
    <row r="11" spans="1:17" ht="4.5" customHeight="1" thickBot="1" x14ac:dyDescent="0.3">
      <c r="A11" s="20"/>
      <c r="B11" s="21"/>
      <c r="C11" s="22"/>
      <c r="D11" s="21"/>
      <c r="E11" s="21"/>
      <c r="F11" s="21"/>
      <c r="G11" s="21"/>
      <c r="H11" s="21"/>
      <c r="I11" s="21"/>
      <c r="J11" s="21"/>
      <c r="K11" s="22"/>
      <c r="L11" s="22"/>
      <c r="M11" s="21"/>
      <c r="N11" s="21"/>
      <c r="O11" s="21"/>
      <c r="P11" s="21"/>
      <c r="Q11" s="23"/>
    </row>
    <row r="12" spans="1:17" ht="9" customHeight="1" x14ac:dyDescent="0.2">
      <c r="P12" s="24"/>
    </row>
    <row r="13" spans="1:17" ht="14.25" customHeight="1" x14ac:dyDescent="0.25">
      <c r="A13" s="25" t="s">
        <v>4</v>
      </c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5" t="s">
        <v>4</v>
      </c>
      <c r="N13" s="26"/>
      <c r="O13" s="26"/>
      <c r="P13" s="26"/>
      <c r="Q13" s="26"/>
    </row>
    <row r="14" spans="1:17" ht="13.5" customHeight="1" x14ac:dyDescent="0.2">
      <c r="A14" s="25" t="s">
        <v>5</v>
      </c>
      <c r="B14" s="28"/>
      <c r="C14" s="28"/>
      <c r="D14" s="28"/>
      <c r="E14" s="28"/>
      <c r="M14" s="29" t="s">
        <v>6</v>
      </c>
      <c r="N14" s="30"/>
      <c r="O14" s="30"/>
      <c r="P14" s="30"/>
      <c r="Q14" s="30"/>
    </row>
    <row r="15" spans="1:17" ht="6" customHeight="1" x14ac:dyDescent="0.2"/>
    <row r="16" spans="1:17" ht="24.75" customHeight="1" x14ac:dyDescent="0.2">
      <c r="A16" s="31" t="s">
        <v>7</v>
      </c>
      <c r="B16" s="32" t="s">
        <v>8</v>
      </c>
      <c r="C16" s="32" t="s">
        <v>9</v>
      </c>
      <c r="D16" s="32" t="s">
        <v>10</v>
      </c>
      <c r="E16" s="32"/>
      <c r="M16" s="33" t="s">
        <v>7</v>
      </c>
      <c r="N16" s="32" t="s">
        <v>8</v>
      </c>
      <c r="O16" s="32" t="s">
        <v>11</v>
      </c>
      <c r="P16" s="32" t="s">
        <v>12</v>
      </c>
      <c r="Q16" s="32" t="s">
        <v>13</v>
      </c>
    </row>
    <row r="17" spans="1:18" ht="18.75" customHeight="1" x14ac:dyDescent="0.2">
      <c r="A17" s="34" t="s">
        <v>14</v>
      </c>
      <c r="B17" s="35">
        <f>SUM(C17:D17)</f>
        <v>1422</v>
      </c>
      <c r="C17" s="36">
        <v>942</v>
      </c>
      <c r="D17" s="36">
        <v>480</v>
      </c>
      <c r="E17" s="36"/>
      <c r="M17" s="34" t="s">
        <v>14</v>
      </c>
      <c r="N17" s="35">
        <f>SUM(O17:Q17)</f>
        <v>1422</v>
      </c>
      <c r="O17" s="36">
        <v>266</v>
      </c>
      <c r="P17" s="36">
        <v>548</v>
      </c>
      <c r="Q17" s="36">
        <v>608</v>
      </c>
      <c r="R17" s="1"/>
    </row>
    <row r="18" spans="1:18" ht="18.75" customHeight="1" x14ac:dyDescent="0.2">
      <c r="A18" s="37" t="s">
        <v>15</v>
      </c>
      <c r="B18" s="38">
        <f>SUM(C18:D18)</f>
        <v>1660</v>
      </c>
      <c r="C18" s="39">
        <v>1044</v>
      </c>
      <c r="D18" s="39">
        <v>616</v>
      </c>
      <c r="E18" s="39"/>
      <c r="M18" s="37" t="s">
        <v>15</v>
      </c>
      <c r="N18" s="38">
        <f>SUM(O18:Q18)</f>
        <v>1660</v>
      </c>
      <c r="O18" s="39">
        <v>298</v>
      </c>
      <c r="P18" s="39">
        <v>699</v>
      </c>
      <c r="Q18" s="39">
        <v>663</v>
      </c>
      <c r="R18" s="1"/>
    </row>
    <row r="19" spans="1:18" ht="18.75" customHeight="1" x14ac:dyDescent="0.2">
      <c r="A19" s="40" t="s">
        <v>16</v>
      </c>
      <c r="B19" s="41">
        <f>SUM(C19:D19)</f>
        <v>1723</v>
      </c>
      <c r="C19" s="42">
        <v>1109</v>
      </c>
      <c r="D19" s="42">
        <v>614</v>
      </c>
      <c r="E19" s="42"/>
      <c r="M19" s="40" t="s">
        <v>16</v>
      </c>
      <c r="N19" s="41">
        <f>SUM(O19:Q19)</f>
        <v>1723</v>
      </c>
      <c r="O19" s="42">
        <v>338</v>
      </c>
      <c r="P19" s="42">
        <v>676</v>
      </c>
      <c r="Q19" s="42">
        <v>709</v>
      </c>
      <c r="R19" s="1"/>
    </row>
    <row r="20" spans="1:18" ht="18.75" customHeight="1" x14ac:dyDescent="0.2">
      <c r="A20" s="43" t="s">
        <v>17</v>
      </c>
      <c r="B20" s="38">
        <f>SUM(C20:D20)</f>
        <v>1664</v>
      </c>
      <c r="C20" s="44">
        <v>1084</v>
      </c>
      <c r="D20" s="44">
        <v>580</v>
      </c>
      <c r="E20" s="44"/>
      <c r="M20" s="43" t="s">
        <v>17</v>
      </c>
      <c r="N20" s="38">
        <f>SUM(O20:Q20)</f>
        <v>1664</v>
      </c>
      <c r="O20" s="44">
        <v>283</v>
      </c>
      <c r="P20" s="44">
        <v>716</v>
      </c>
      <c r="Q20" s="44">
        <v>665</v>
      </c>
      <c r="R20" s="1"/>
    </row>
    <row r="21" spans="1:18" ht="18.75" hidden="1" customHeight="1" x14ac:dyDescent="0.2">
      <c r="A21" s="45" t="s">
        <v>18</v>
      </c>
      <c r="B21" s="46"/>
      <c r="C21" s="47"/>
      <c r="D21" s="47"/>
      <c r="E21" s="47"/>
      <c r="M21" s="45" t="s">
        <v>16</v>
      </c>
      <c r="N21" s="46"/>
      <c r="O21" s="47"/>
      <c r="P21" s="47"/>
      <c r="Q21" s="47"/>
      <c r="R21" s="1"/>
    </row>
    <row r="22" spans="1:18" ht="18.75" hidden="1" customHeight="1" x14ac:dyDescent="0.2">
      <c r="A22" s="43" t="s">
        <v>19</v>
      </c>
      <c r="B22" s="48"/>
      <c r="C22" s="44"/>
      <c r="D22" s="44"/>
      <c r="E22" s="44"/>
      <c r="M22" s="43" t="s">
        <v>17</v>
      </c>
      <c r="N22" s="48"/>
      <c r="O22" s="44"/>
      <c r="P22" s="44"/>
      <c r="Q22" s="44"/>
      <c r="R22" s="1"/>
    </row>
    <row r="23" spans="1:18" ht="18.75" hidden="1" customHeight="1" x14ac:dyDescent="0.2">
      <c r="A23" s="45" t="s">
        <v>18</v>
      </c>
      <c r="B23" s="46"/>
      <c r="C23" s="47"/>
      <c r="D23" s="47"/>
      <c r="E23" s="47"/>
      <c r="M23" s="45" t="s">
        <v>18</v>
      </c>
      <c r="N23" s="46"/>
      <c r="O23" s="47"/>
      <c r="P23" s="47"/>
      <c r="Q23" s="47"/>
      <c r="R23" s="1"/>
    </row>
    <row r="24" spans="1:18" ht="18.75" hidden="1" customHeight="1" x14ac:dyDescent="0.2">
      <c r="A24" s="43" t="s">
        <v>19</v>
      </c>
      <c r="B24" s="48"/>
      <c r="C24" s="44"/>
      <c r="D24" s="44"/>
      <c r="E24" s="44"/>
      <c r="M24" s="43" t="s">
        <v>19</v>
      </c>
      <c r="N24" s="48"/>
      <c r="O24" s="44"/>
      <c r="P24" s="44"/>
      <c r="Q24" s="44"/>
      <c r="R24" s="1"/>
    </row>
    <row r="25" spans="1:18" ht="18.75" hidden="1" customHeight="1" x14ac:dyDescent="0.2">
      <c r="A25" s="45" t="s">
        <v>20</v>
      </c>
      <c r="B25" s="46"/>
      <c r="C25" s="47"/>
      <c r="D25" s="47"/>
      <c r="E25" s="47"/>
      <c r="M25" s="45" t="s">
        <v>20</v>
      </c>
      <c r="N25" s="46"/>
      <c r="O25" s="47"/>
      <c r="P25" s="47"/>
      <c r="Q25" s="47"/>
      <c r="R25" s="1"/>
    </row>
    <row r="26" spans="1:18" ht="18.75" hidden="1" customHeight="1" x14ac:dyDescent="0.2">
      <c r="A26" s="43" t="s">
        <v>21</v>
      </c>
      <c r="B26" s="48"/>
      <c r="C26" s="44"/>
      <c r="D26" s="44"/>
      <c r="E26" s="44"/>
      <c r="M26" s="43" t="s">
        <v>21</v>
      </c>
      <c r="N26" s="48"/>
      <c r="O26" s="44"/>
      <c r="P26" s="44"/>
      <c r="Q26" s="44"/>
      <c r="R26" s="1"/>
    </row>
    <row r="27" spans="1:18" ht="18.75" hidden="1" customHeight="1" x14ac:dyDescent="0.2">
      <c r="A27" s="45" t="s">
        <v>22</v>
      </c>
      <c r="B27" s="46"/>
      <c r="C27" s="47"/>
      <c r="D27" s="47"/>
      <c r="E27" s="47"/>
      <c r="M27" s="45" t="s">
        <v>22</v>
      </c>
      <c r="N27" s="46"/>
      <c r="O27" s="47"/>
      <c r="P27" s="47"/>
      <c r="Q27" s="47"/>
      <c r="R27" s="1"/>
    </row>
    <row r="28" spans="1:18" ht="18.75" hidden="1" customHeight="1" x14ac:dyDescent="0.2">
      <c r="A28" s="43" t="s">
        <v>23</v>
      </c>
      <c r="B28" s="48"/>
      <c r="C28" s="44"/>
      <c r="D28" s="44"/>
      <c r="E28" s="44"/>
      <c r="M28" s="43" t="s">
        <v>24</v>
      </c>
      <c r="N28" s="48"/>
      <c r="O28" s="44"/>
      <c r="P28" s="44"/>
      <c r="Q28" s="44"/>
    </row>
    <row r="29" spans="1:18" ht="18" hidden="1" customHeight="1" x14ac:dyDescent="0.2">
      <c r="A29" s="45" t="s">
        <v>25</v>
      </c>
      <c r="B29" s="46"/>
      <c r="C29" s="47"/>
      <c r="D29" s="47"/>
      <c r="E29" s="47"/>
      <c r="M29" s="45" t="s">
        <v>25</v>
      </c>
      <c r="N29" s="46"/>
      <c r="O29" s="47"/>
      <c r="P29" s="47"/>
      <c r="Q29" s="47"/>
    </row>
    <row r="30" spans="1:18" ht="18" hidden="1" customHeight="1" x14ac:dyDescent="0.2">
      <c r="A30" s="43" t="s">
        <v>26</v>
      </c>
      <c r="B30" s="48"/>
      <c r="C30" s="44"/>
      <c r="D30" s="44"/>
      <c r="E30" s="44"/>
      <c r="M30" s="43" t="s">
        <v>26</v>
      </c>
      <c r="N30" s="48"/>
      <c r="O30" s="44"/>
      <c r="P30" s="44"/>
      <c r="Q30" s="44"/>
    </row>
    <row r="31" spans="1:18" ht="19.5" customHeight="1" x14ac:dyDescent="0.2">
      <c r="A31" s="49" t="s">
        <v>8</v>
      </c>
      <c r="B31" s="50">
        <f>SUM(B17:B30)</f>
        <v>6469</v>
      </c>
      <c r="C31" s="50">
        <f>SUM(C17:C30)</f>
        <v>4179</v>
      </c>
      <c r="D31" s="50">
        <f>SUM(D17:D30)</f>
        <v>2290</v>
      </c>
      <c r="E31" s="50"/>
      <c r="F31" s="51"/>
      <c r="G31" s="51"/>
      <c r="M31" s="52" t="s">
        <v>8</v>
      </c>
      <c r="N31" s="53">
        <f>SUM(N17:N30)</f>
        <v>6469</v>
      </c>
      <c r="O31" s="53">
        <f>SUM(O17:O30)</f>
        <v>1185</v>
      </c>
      <c r="P31" s="53">
        <f>SUM(P17:P30)</f>
        <v>2639</v>
      </c>
      <c r="Q31" s="53">
        <f>SUM(Q17:Q30)</f>
        <v>2645</v>
      </c>
    </row>
    <row r="32" spans="1:18" ht="23.85" customHeight="1" thickBot="1" x14ac:dyDescent="0.25">
      <c r="A32" s="54" t="s">
        <v>27</v>
      </c>
      <c r="B32" s="55">
        <f>+B31/$B$31</f>
        <v>1</v>
      </c>
      <c r="C32" s="55">
        <f>+C31/$B$31</f>
        <v>0.64600401916834127</v>
      </c>
      <c r="D32" s="55">
        <f>+D31/$B$31</f>
        <v>0.35399598083165867</v>
      </c>
      <c r="E32" s="55"/>
      <c r="M32" s="56" t="s">
        <v>27</v>
      </c>
      <c r="N32" s="57">
        <f>+N31/$N$31</f>
        <v>1</v>
      </c>
      <c r="O32" s="57">
        <f>+O31/$N$31</f>
        <v>0.18318132632555265</v>
      </c>
      <c r="P32" s="57">
        <f>+P31/$N$31</f>
        <v>0.40794558664399444</v>
      </c>
      <c r="Q32" s="57">
        <f>+Q31/$N$31</f>
        <v>0.40887308703045294</v>
      </c>
      <c r="R32" s="1"/>
    </row>
    <row r="33" spans="1:18" ht="63" customHeight="1" x14ac:dyDescent="0.2">
      <c r="A33" s="58"/>
      <c r="M33" s="58"/>
      <c r="Q33" s="59"/>
      <c r="R33" s="1"/>
    </row>
    <row r="34" spans="1:18" ht="7.5" customHeight="1" x14ac:dyDescent="0.2">
      <c r="A34" s="58"/>
      <c r="B34" s="60"/>
      <c r="M34" s="58"/>
      <c r="R34" s="1"/>
    </row>
    <row r="35" spans="1:18" ht="15" x14ac:dyDescent="0.25">
      <c r="A35" s="61" t="s">
        <v>28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27"/>
      <c r="M35" s="63"/>
      <c r="N35" s="63"/>
      <c r="O35" s="63"/>
      <c r="P35" s="63"/>
      <c r="Q35" s="63"/>
      <c r="R35" s="1"/>
    </row>
    <row r="36" spans="1:18" ht="5.25" customHeight="1" x14ac:dyDescent="0.25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5"/>
      <c r="M36" s="63"/>
      <c r="N36" s="63"/>
      <c r="O36" s="63"/>
      <c r="P36" s="63"/>
      <c r="Q36" s="63"/>
      <c r="R36" s="1"/>
    </row>
    <row r="37" spans="1:18" ht="5.25" customHeight="1" x14ac:dyDescent="0.25">
      <c r="M37" s="63"/>
      <c r="N37" s="63"/>
      <c r="O37" s="63"/>
      <c r="P37" s="63"/>
      <c r="Q37" s="63"/>
      <c r="R37" s="1"/>
    </row>
    <row r="38" spans="1:18" ht="18" customHeight="1" x14ac:dyDescent="0.25">
      <c r="A38" s="151" t="s">
        <v>29</v>
      </c>
      <c r="B38" s="152" t="s">
        <v>8</v>
      </c>
      <c r="C38" s="152"/>
      <c r="D38" s="66" t="s">
        <v>11</v>
      </c>
      <c r="E38" s="66"/>
      <c r="F38" s="67"/>
      <c r="G38" s="67"/>
      <c r="H38" s="66" t="s">
        <v>12</v>
      </c>
      <c r="I38" s="67"/>
      <c r="J38" s="66" t="s">
        <v>13</v>
      </c>
      <c r="K38" s="67"/>
      <c r="M38" s="63"/>
      <c r="N38" s="63"/>
      <c r="O38" s="63"/>
      <c r="P38" s="63"/>
      <c r="Q38" s="63"/>
      <c r="R38" s="1"/>
    </row>
    <row r="39" spans="1:18" ht="18" customHeight="1" x14ac:dyDescent="0.25">
      <c r="A39" s="151"/>
      <c r="B39" s="68" t="s">
        <v>30</v>
      </c>
      <c r="C39" s="68" t="s">
        <v>27</v>
      </c>
      <c r="D39" s="68" t="s">
        <v>30</v>
      </c>
      <c r="E39" s="68"/>
      <c r="F39" s="68" t="s">
        <v>27</v>
      </c>
      <c r="G39" s="68"/>
      <c r="H39" s="68" t="s">
        <v>30</v>
      </c>
      <c r="I39" s="68" t="s">
        <v>27</v>
      </c>
      <c r="J39" s="68" t="s">
        <v>30</v>
      </c>
      <c r="K39" s="68" t="s">
        <v>27</v>
      </c>
      <c r="M39" s="63"/>
      <c r="N39" s="63"/>
      <c r="O39" s="63"/>
      <c r="P39" s="63"/>
      <c r="Q39" s="63"/>
      <c r="R39" s="1"/>
    </row>
    <row r="40" spans="1:18" ht="18.75" customHeight="1" x14ac:dyDescent="0.25">
      <c r="A40" s="34" t="s">
        <v>31</v>
      </c>
      <c r="B40" s="69">
        <f>+D40+H40+J40</f>
        <v>2770</v>
      </c>
      <c r="C40" s="70">
        <f>+B40/$B$43</f>
        <v>0.42819601174833821</v>
      </c>
      <c r="D40" s="71">
        <v>541</v>
      </c>
      <c r="E40" s="71"/>
      <c r="F40" s="72">
        <f>D40/$D$43</f>
        <v>0.45654008438818566</v>
      </c>
      <c r="G40" s="72"/>
      <c r="H40" s="71">
        <v>1215</v>
      </c>
      <c r="I40" s="72">
        <f>H40/$H$43</f>
        <v>0.46040166729821902</v>
      </c>
      <c r="J40" s="71">
        <v>1014</v>
      </c>
      <c r="K40" s="70">
        <f>J40/$J$43</f>
        <v>0.38336483931947068</v>
      </c>
      <c r="M40" s="63"/>
      <c r="N40" s="63"/>
      <c r="O40" s="63"/>
      <c r="P40" s="63"/>
      <c r="Q40" s="63"/>
      <c r="R40" s="1"/>
    </row>
    <row r="41" spans="1:18" ht="18.75" customHeight="1" x14ac:dyDescent="0.25">
      <c r="A41" s="73" t="s">
        <v>32</v>
      </c>
      <c r="B41" s="74">
        <f>+D41+H41+J41</f>
        <v>2149</v>
      </c>
      <c r="C41" s="75">
        <f>+B41/$B$43</f>
        <v>0.33219972174988405</v>
      </c>
      <c r="D41" s="76">
        <v>514</v>
      </c>
      <c r="E41" s="76"/>
      <c r="F41" s="75">
        <f>D41/$D$43</f>
        <v>0.43375527426160337</v>
      </c>
      <c r="G41" s="75"/>
      <c r="H41" s="76">
        <v>910</v>
      </c>
      <c r="I41" s="75">
        <f>H41/$H$43</f>
        <v>0.34482758620689657</v>
      </c>
      <c r="J41" s="76">
        <v>725</v>
      </c>
      <c r="K41" s="75">
        <f>J41/$J$43</f>
        <v>0.27410207939508507</v>
      </c>
      <c r="M41" s="63"/>
      <c r="N41" s="63"/>
      <c r="O41" s="63"/>
      <c r="P41" s="63"/>
      <c r="Q41" s="63"/>
      <c r="R41" s="1"/>
    </row>
    <row r="42" spans="1:18" ht="18.75" customHeight="1" x14ac:dyDescent="0.25">
      <c r="A42" s="77" t="s">
        <v>33</v>
      </c>
      <c r="B42" s="78">
        <f>+D42+H42+J42</f>
        <v>1550</v>
      </c>
      <c r="C42" s="79">
        <f>+B42/$B$43</f>
        <v>0.23960426650177771</v>
      </c>
      <c r="D42" s="80">
        <v>130</v>
      </c>
      <c r="E42" s="80"/>
      <c r="F42" s="81">
        <f>D42/$D$43</f>
        <v>0.10970464135021098</v>
      </c>
      <c r="G42" s="81"/>
      <c r="H42" s="80">
        <v>514</v>
      </c>
      <c r="I42" s="81">
        <f>H42/$H$43</f>
        <v>0.19477074649488443</v>
      </c>
      <c r="J42" s="80">
        <v>906</v>
      </c>
      <c r="K42" s="82">
        <f>J42/$J$43</f>
        <v>0.34253308128544424</v>
      </c>
      <c r="M42" s="63"/>
      <c r="N42" s="63"/>
      <c r="O42" s="63"/>
      <c r="P42" s="63"/>
      <c r="Q42" s="63"/>
      <c r="R42" s="1"/>
    </row>
    <row r="43" spans="1:18" ht="23.85" customHeight="1" x14ac:dyDescent="0.25">
      <c r="A43" s="49" t="s">
        <v>8</v>
      </c>
      <c r="B43" s="50">
        <f>SUM(B40:B42)</f>
        <v>6469</v>
      </c>
      <c r="C43" s="83">
        <f>+B43/$B$43</f>
        <v>1</v>
      </c>
      <c r="D43" s="50">
        <f t="shared" ref="D43:K43" si="0">SUM(D40:D42)</f>
        <v>1185</v>
      </c>
      <c r="E43" s="50"/>
      <c r="F43" s="83">
        <f t="shared" si="0"/>
        <v>1</v>
      </c>
      <c r="G43" s="83"/>
      <c r="H43" s="50">
        <f t="shared" si="0"/>
        <v>2639</v>
      </c>
      <c r="I43" s="83">
        <f t="shared" si="0"/>
        <v>1</v>
      </c>
      <c r="J43" s="50">
        <f t="shared" si="0"/>
        <v>2645</v>
      </c>
      <c r="K43" s="83">
        <f t="shared" si="0"/>
        <v>1</v>
      </c>
      <c r="M43" s="63"/>
      <c r="N43" s="63"/>
      <c r="O43" s="63"/>
      <c r="P43" s="63"/>
      <c r="Q43" s="63"/>
      <c r="R43" s="1"/>
    </row>
    <row r="44" spans="1:18" ht="3.75" customHeight="1" x14ac:dyDescent="0.25">
      <c r="A44" s="84"/>
      <c r="B44" s="85"/>
      <c r="C44" s="85"/>
      <c r="D44" s="86"/>
      <c r="E44" s="86"/>
      <c r="F44" s="86"/>
      <c r="G44" s="86"/>
      <c r="H44" s="86"/>
      <c r="I44" s="86"/>
      <c r="J44" s="86"/>
      <c r="K44" s="86"/>
      <c r="M44" s="63"/>
      <c r="N44" s="63"/>
      <c r="O44" s="63"/>
      <c r="P44" s="63"/>
      <c r="Q44" s="63"/>
    </row>
    <row r="45" spans="1:18" ht="12" customHeight="1" x14ac:dyDescent="0.25">
      <c r="A45" s="87" t="s">
        <v>34</v>
      </c>
      <c r="B45" s="85"/>
      <c r="C45" s="85"/>
      <c r="D45" s="85"/>
      <c r="E45" s="85"/>
      <c r="F45" s="85"/>
      <c r="G45" s="85"/>
      <c r="H45" s="85"/>
      <c r="I45" s="85"/>
      <c r="J45" s="85"/>
      <c r="K45" s="85"/>
      <c r="M45" s="63"/>
      <c r="N45" s="63"/>
      <c r="O45" s="63"/>
      <c r="P45" s="63"/>
      <c r="Q45" s="63"/>
    </row>
    <row r="46" spans="1:18" ht="12" customHeight="1" x14ac:dyDescent="0.25">
      <c r="A46" s="87" t="s">
        <v>35</v>
      </c>
      <c r="B46" s="85"/>
      <c r="C46" s="85"/>
      <c r="D46" s="85"/>
      <c r="E46" s="85"/>
      <c r="F46" s="85"/>
      <c r="G46" s="85"/>
      <c r="H46" s="85"/>
      <c r="I46" s="85"/>
      <c r="J46" s="85"/>
      <c r="K46" s="85"/>
      <c r="M46" s="63"/>
      <c r="N46" s="63"/>
      <c r="O46" s="63"/>
      <c r="P46" s="63"/>
      <c r="Q46" s="63"/>
    </row>
    <row r="47" spans="1:18" ht="12" customHeight="1" x14ac:dyDescent="0.25">
      <c r="A47" s="88" t="s">
        <v>36</v>
      </c>
      <c r="B47" s="89"/>
      <c r="C47" s="89"/>
      <c r="D47" s="89"/>
      <c r="E47" s="89"/>
      <c r="F47" s="89"/>
      <c r="G47" s="89"/>
      <c r="M47" s="63"/>
      <c r="N47" s="63"/>
      <c r="O47" s="63"/>
      <c r="P47" s="63"/>
      <c r="Q47" s="63"/>
    </row>
    <row r="48" spans="1:18" ht="12" customHeight="1" x14ac:dyDescent="0.25">
      <c r="A48" s="88" t="s">
        <v>37</v>
      </c>
      <c r="B48" s="89"/>
      <c r="C48" s="89"/>
      <c r="D48" s="89"/>
      <c r="E48" s="89"/>
      <c r="F48" s="89"/>
      <c r="G48" s="89"/>
      <c r="M48" s="63"/>
      <c r="N48" s="63"/>
      <c r="O48" s="63"/>
      <c r="P48" s="63"/>
      <c r="Q48" s="63"/>
    </row>
    <row r="49" spans="1:21" ht="33" customHeight="1" x14ac:dyDescent="0.25">
      <c r="A49" s="90" t="s">
        <v>38</v>
      </c>
      <c r="B49" s="91"/>
      <c r="C49" s="91"/>
      <c r="D49" s="91"/>
      <c r="E49" s="91"/>
      <c r="F49" s="91"/>
      <c r="G49" s="91"/>
      <c r="H49" s="92"/>
      <c r="I49" s="92"/>
      <c r="J49" s="92"/>
      <c r="K49" s="92"/>
      <c r="L49" s="92"/>
      <c r="M49" s="92"/>
    </row>
    <row r="50" spans="1:21" ht="5.25" customHeight="1" x14ac:dyDescent="0.2">
      <c r="A50" s="93"/>
      <c r="B50" s="93"/>
      <c r="C50" s="93"/>
      <c r="D50" s="93"/>
      <c r="E50" s="93"/>
      <c r="F50" s="93"/>
      <c r="G50" s="93"/>
      <c r="H50" s="93"/>
      <c r="I50" s="93"/>
      <c r="J50" s="93"/>
      <c r="K50" s="93"/>
      <c r="L50" s="93"/>
      <c r="M50" s="93"/>
    </row>
    <row r="51" spans="1:21" ht="5.25" customHeight="1" thickBot="1" x14ac:dyDescent="0.25"/>
    <row r="52" spans="1:21" ht="24" customHeight="1" x14ac:dyDescent="0.2">
      <c r="A52" s="144" t="s">
        <v>7</v>
      </c>
      <c r="B52" s="157" t="s">
        <v>39</v>
      </c>
      <c r="C52" s="157"/>
      <c r="D52" s="157"/>
      <c r="E52" s="94"/>
      <c r="F52" s="158" t="s">
        <v>40</v>
      </c>
      <c r="G52" s="158"/>
      <c r="H52" s="158"/>
      <c r="I52" s="158"/>
      <c r="M52" s="95" t="s">
        <v>41</v>
      </c>
      <c r="N52" s="96"/>
      <c r="O52" s="96"/>
      <c r="P52" s="96"/>
      <c r="Q52" s="97"/>
      <c r="R52" s="1"/>
      <c r="S52" s="2"/>
    </row>
    <row r="53" spans="1:21" ht="24" customHeight="1" x14ac:dyDescent="0.25">
      <c r="A53" s="144"/>
      <c r="B53" s="98" t="s">
        <v>8</v>
      </c>
      <c r="C53" s="98" t="s">
        <v>42</v>
      </c>
      <c r="D53" s="98" t="s">
        <v>43</v>
      </c>
      <c r="E53" s="99"/>
      <c r="F53" s="99" t="s">
        <v>8</v>
      </c>
      <c r="G53" s="99"/>
      <c r="H53" s="100" t="s">
        <v>42</v>
      </c>
      <c r="I53" s="100" t="s">
        <v>43</v>
      </c>
      <c r="M53" s="101" t="s">
        <v>44</v>
      </c>
      <c r="N53" s="93"/>
      <c r="O53" s="102">
        <f>S66</f>
        <v>0.50193548387096776</v>
      </c>
      <c r="P53" s="103" t="s">
        <v>45</v>
      </c>
      <c r="Q53" s="104"/>
    </row>
    <row r="54" spans="1:21" ht="18.600000000000001" customHeight="1" x14ac:dyDescent="0.2">
      <c r="A54" s="34" t="s">
        <v>14</v>
      </c>
      <c r="B54" s="35">
        <f>SUM(C54:D54)</f>
        <v>178</v>
      </c>
      <c r="C54" s="36">
        <v>165</v>
      </c>
      <c r="D54" s="36">
        <v>13</v>
      </c>
      <c r="E54" s="36"/>
      <c r="F54" s="36">
        <f>SUM(H54:I54)</f>
        <v>7</v>
      </c>
      <c r="G54" s="36"/>
      <c r="H54" s="36">
        <v>7</v>
      </c>
      <c r="I54" s="105">
        <v>0</v>
      </c>
      <c r="M54" s="154" t="s">
        <v>46</v>
      </c>
      <c r="N54" s="155"/>
      <c r="O54" s="155"/>
      <c r="P54" s="155"/>
      <c r="Q54" s="156"/>
      <c r="R54" s="59"/>
      <c r="S54" s="59"/>
      <c r="T54" s="59"/>
    </row>
    <row r="55" spans="1:21" ht="18.600000000000001" customHeight="1" x14ac:dyDescent="0.2">
      <c r="A55" s="43" t="s">
        <v>15</v>
      </c>
      <c r="B55" s="48">
        <f t="shared" ref="B55:B61" si="1">SUM(C55:D55)</f>
        <v>192</v>
      </c>
      <c r="C55" s="44">
        <v>180</v>
      </c>
      <c r="D55" s="44">
        <v>12</v>
      </c>
      <c r="E55" s="44"/>
      <c r="F55" s="44">
        <f t="shared" ref="F55:F63" si="2">SUM(H55:I55)</f>
        <v>2</v>
      </c>
      <c r="G55" s="44"/>
      <c r="H55" s="44">
        <v>2</v>
      </c>
      <c r="I55" s="106">
        <v>0</v>
      </c>
      <c r="M55" s="107" t="s">
        <v>47</v>
      </c>
      <c r="N55" s="93"/>
      <c r="O55" s="93"/>
      <c r="P55" s="93"/>
      <c r="Q55" s="104"/>
      <c r="R55" s="59"/>
      <c r="S55" s="59"/>
      <c r="T55" s="59"/>
    </row>
    <row r="56" spans="1:21" ht="18.600000000000001" customHeight="1" thickBot="1" x14ac:dyDescent="0.25">
      <c r="A56" s="45" t="s">
        <v>16</v>
      </c>
      <c r="B56" s="46">
        <f t="shared" si="1"/>
        <v>226</v>
      </c>
      <c r="C56" s="47">
        <v>211</v>
      </c>
      <c r="D56" s="47">
        <v>15</v>
      </c>
      <c r="E56" s="47"/>
      <c r="F56" s="47">
        <f t="shared" si="2"/>
        <v>3</v>
      </c>
      <c r="G56" s="47"/>
      <c r="H56" s="47">
        <v>3</v>
      </c>
      <c r="I56" s="108">
        <v>0</v>
      </c>
      <c r="M56" s="109"/>
      <c r="N56" s="110"/>
      <c r="O56" s="110"/>
      <c r="P56" s="110"/>
      <c r="Q56" s="111"/>
      <c r="R56" s="59"/>
      <c r="S56" s="59"/>
      <c r="T56" s="59"/>
    </row>
    <row r="57" spans="1:21" ht="18.600000000000001" customHeight="1" x14ac:dyDescent="0.2">
      <c r="A57" s="43" t="s">
        <v>17</v>
      </c>
      <c r="B57" s="48">
        <f t="shared" si="1"/>
        <v>182</v>
      </c>
      <c r="C57" s="44">
        <v>163</v>
      </c>
      <c r="D57" s="44">
        <v>19</v>
      </c>
      <c r="E57" s="44"/>
      <c r="F57" s="44">
        <f t="shared" si="2"/>
        <v>1</v>
      </c>
      <c r="G57" s="44"/>
      <c r="H57" s="44">
        <v>1</v>
      </c>
      <c r="I57" s="106">
        <v>0</v>
      </c>
      <c r="M57" s="96"/>
      <c r="N57" s="93"/>
      <c r="O57" s="93"/>
      <c r="P57" s="93"/>
      <c r="R57" s="59"/>
      <c r="S57" s="59"/>
      <c r="T57" s="59"/>
    </row>
    <row r="58" spans="1:21" ht="18.600000000000001" hidden="1" customHeight="1" x14ac:dyDescent="0.2">
      <c r="A58" s="45" t="s">
        <v>18</v>
      </c>
      <c r="B58" s="46">
        <f t="shared" si="1"/>
        <v>0</v>
      </c>
      <c r="C58" s="47"/>
      <c r="D58" s="47"/>
      <c r="E58" s="47"/>
      <c r="F58" s="47">
        <f t="shared" si="2"/>
        <v>0</v>
      </c>
      <c r="G58" s="47"/>
      <c r="H58" s="47"/>
      <c r="I58" s="108"/>
      <c r="M58" s="107"/>
      <c r="N58" s="93"/>
      <c r="O58" s="93"/>
      <c r="P58" s="93"/>
      <c r="R58" s="59"/>
      <c r="S58" s="59"/>
      <c r="T58" s="59"/>
    </row>
    <row r="59" spans="1:21" ht="18.600000000000001" hidden="1" customHeight="1" x14ac:dyDescent="0.2">
      <c r="A59" s="43" t="s">
        <v>19</v>
      </c>
      <c r="B59" s="48">
        <f>SUM(C59:D59)</f>
        <v>0</v>
      </c>
      <c r="C59" s="44"/>
      <c r="D59" s="44"/>
      <c r="E59" s="44"/>
      <c r="F59" s="44">
        <f t="shared" si="2"/>
        <v>0</v>
      </c>
      <c r="G59" s="44"/>
      <c r="H59" s="44"/>
      <c r="I59" s="106"/>
      <c r="M59" s="107"/>
      <c r="N59" s="93"/>
      <c r="O59" s="93"/>
      <c r="P59" s="93"/>
      <c r="R59" s="59"/>
      <c r="S59" s="59"/>
      <c r="T59" s="59"/>
    </row>
    <row r="60" spans="1:21" ht="18.600000000000001" hidden="1" customHeight="1" x14ac:dyDescent="0.2">
      <c r="A60" s="45" t="s">
        <v>20</v>
      </c>
      <c r="B60" s="46">
        <f t="shared" si="1"/>
        <v>0</v>
      </c>
      <c r="C60" s="47"/>
      <c r="D60" s="47"/>
      <c r="E60" s="47"/>
      <c r="F60" s="47">
        <f t="shared" si="2"/>
        <v>0</v>
      </c>
      <c r="G60" s="47"/>
      <c r="H60" s="47"/>
      <c r="I60" s="108"/>
      <c r="M60" s="107"/>
      <c r="N60" s="93"/>
      <c r="O60" s="93"/>
      <c r="P60" s="93"/>
      <c r="R60" s="93"/>
      <c r="S60" s="59"/>
      <c r="T60" s="59"/>
      <c r="U60" s="59"/>
    </row>
    <row r="61" spans="1:21" ht="18.600000000000001" hidden="1" customHeight="1" x14ac:dyDescent="0.2">
      <c r="A61" s="43" t="s">
        <v>21</v>
      </c>
      <c r="B61" s="48">
        <f t="shared" si="1"/>
        <v>0</v>
      </c>
      <c r="C61" s="44"/>
      <c r="D61" s="44"/>
      <c r="E61" s="44"/>
      <c r="F61" s="44">
        <f t="shared" si="2"/>
        <v>0</v>
      </c>
      <c r="G61" s="44"/>
      <c r="H61" s="44"/>
      <c r="I61" s="106"/>
      <c r="M61" s="107"/>
      <c r="N61" s="93"/>
      <c r="O61" s="93"/>
      <c r="P61" s="93"/>
      <c r="R61" s="93"/>
      <c r="S61" s="59"/>
      <c r="T61" s="59"/>
      <c r="U61" s="59"/>
    </row>
    <row r="62" spans="1:21" ht="18.600000000000001" hidden="1" customHeight="1" x14ac:dyDescent="0.2">
      <c r="A62" s="45" t="s">
        <v>22</v>
      </c>
      <c r="B62" s="46">
        <f>SUM(C62:D62)</f>
        <v>0</v>
      </c>
      <c r="C62" s="47"/>
      <c r="D62" s="47"/>
      <c r="E62" s="47"/>
      <c r="F62" s="47">
        <f>SUM(H62:I62)</f>
        <v>0</v>
      </c>
      <c r="G62" s="47"/>
      <c r="H62" s="47"/>
      <c r="I62" s="108"/>
      <c r="M62" s="107"/>
      <c r="N62" s="93"/>
      <c r="O62" s="93"/>
      <c r="P62" s="93"/>
      <c r="R62" s="93"/>
      <c r="S62" s="59"/>
      <c r="T62" s="59"/>
      <c r="U62" s="59"/>
    </row>
    <row r="63" spans="1:21" ht="18.600000000000001" hidden="1" customHeight="1" x14ac:dyDescent="0.2">
      <c r="A63" s="43" t="s">
        <v>24</v>
      </c>
      <c r="B63" s="48">
        <f>SUM(C63:D63)</f>
        <v>0</v>
      </c>
      <c r="C63" s="44"/>
      <c r="D63" s="44"/>
      <c r="E63" s="44"/>
      <c r="F63" s="44">
        <f t="shared" si="2"/>
        <v>0</v>
      </c>
      <c r="G63" s="44"/>
      <c r="H63" s="44"/>
      <c r="I63" s="106"/>
      <c r="M63" s="107"/>
      <c r="N63" s="93"/>
      <c r="O63" s="93"/>
      <c r="P63" s="93"/>
      <c r="R63" s="93"/>
      <c r="S63" s="59"/>
      <c r="T63" s="59"/>
      <c r="U63" s="59"/>
    </row>
    <row r="64" spans="1:21" ht="19.5" hidden="1" customHeight="1" x14ac:dyDescent="0.2">
      <c r="A64" s="45" t="s">
        <v>25</v>
      </c>
      <c r="B64" s="46">
        <f>SUM(C64:D64)</f>
        <v>0</v>
      </c>
      <c r="C64" s="47"/>
      <c r="D64" s="47"/>
      <c r="E64" s="47"/>
      <c r="F64" s="47">
        <f>SUM(H64:I64)</f>
        <v>0</v>
      </c>
      <c r="G64" s="47"/>
      <c r="H64" s="47"/>
      <c r="I64" s="108"/>
      <c r="M64" s="107"/>
      <c r="N64" s="93"/>
      <c r="O64" s="93"/>
      <c r="P64" s="93"/>
      <c r="R64" s="93"/>
      <c r="S64" s="59"/>
      <c r="T64" s="59"/>
      <c r="U64" s="59"/>
    </row>
    <row r="65" spans="1:21" ht="19.5" hidden="1" customHeight="1" x14ac:dyDescent="0.2">
      <c r="A65" s="43" t="s">
        <v>26</v>
      </c>
      <c r="B65" s="48">
        <f>SUM(C65:D65)</f>
        <v>0</v>
      </c>
      <c r="C65" s="44"/>
      <c r="D65" s="44"/>
      <c r="E65" s="44"/>
      <c r="F65" s="44">
        <f>SUM(H65:I65)</f>
        <v>0</v>
      </c>
      <c r="G65" s="44"/>
      <c r="H65" s="44"/>
      <c r="I65" s="106"/>
      <c r="M65" s="107"/>
      <c r="N65" s="93"/>
      <c r="O65" s="93"/>
      <c r="P65" s="93"/>
      <c r="R65" s="93"/>
      <c r="S65" s="59"/>
      <c r="T65" s="59"/>
      <c r="U65" s="59"/>
    </row>
    <row r="66" spans="1:21" ht="21" customHeight="1" x14ac:dyDescent="0.2">
      <c r="A66" s="49" t="s">
        <v>8</v>
      </c>
      <c r="B66" s="50">
        <f>SUM(B54:B65)</f>
        <v>778</v>
      </c>
      <c r="C66" s="50">
        <f t="shared" ref="C66:I66" si="3">SUM(C54:C65)</f>
        <v>719</v>
      </c>
      <c r="D66" s="50">
        <f>SUM(D54:D65)</f>
        <v>59</v>
      </c>
      <c r="E66" s="50"/>
      <c r="F66" s="50">
        <f>SUM(F54:F65)</f>
        <v>13</v>
      </c>
      <c r="G66" s="50"/>
      <c r="H66" s="50">
        <f t="shared" si="3"/>
        <v>13</v>
      </c>
      <c r="I66" s="50">
        <f t="shared" si="3"/>
        <v>0</v>
      </c>
      <c r="R66" s="1"/>
      <c r="S66" s="112">
        <f>B66/B42</f>
        <v>0.50193548387096776</v>
      </c>
      <c r="T66" s="113"/>
    </row>
    <row r="67" spans="1:21" ht="21" customHeight="1" thickBot="1" x14ac:dyDescent="0.25">
      <c r="A67" s="114" t="s">
        <v>27</v>
      </c>
      <c r="B67" s="115">
        <f>SUM(C67:D67)</f>
        <v>1</v>
      </c>
      <c r="C67" s="115">
        <f>+C66/B66</f>
        <v>0.9241645244215938</v>
      </c>
      <c r="D67" s="115">
        <f>+D66/B66</f>
        <v>7.583547557840617E-2</v>
      </c>
      <c r="E67" s="115"/>
      <c r="F67" s="115">
        <f>SUM(H67:I67)</f>
        <v>1</v>
      </c>
      <c r="G67" s="115"/>
      <c r="H67" s="115">
        <f>H66/F66</f>
        <v>1</v>
      </c>
      <c r="I67" s="115">
        <f>I66/F66</f>
        <v>0</v>
      </c>
      <c r="R67" s="1"/>
      <c r="S67" s="116"/>
    </row>
    <row r="68" spans="1:21" ht="21" customHeight="1" x14ac:dyDescent="0.2">
      <c r="A68" s="40"/>
      <c r="B68" s="117"/>
      <c r="C68" s="117"/>
      <c r="D68" s="117"/>
      <c r="E68" s="117"/>
      <c r="F68" s="117"/>
      <c r="G68" s="117"/>
      <c r="H68" s="117"/>
      <c r="I68" s="117"/>
      <c r="R68" s="1"/>
      <c r="S68" s="116"/>
    </row>
    <row r="69" spans="1:21" ht="21" customHeight="1" x14ac:dyDescent="0.25">
      <c r="A69" s="90" t="s">
        <v>48</v>
      </c>
      <c r="B69" s="117"/>
      <c r="C69" s="117"/>
      <c r="D69"/>
      <c r="E69"/>
      <c r="F69" s="117"/>
      <c r="G69" s="117"/>
      <c r="H69" s="117"/>
      <c r="I69"/>
      <c r="R69" s="1"/>
    </row>
    <row r="70" spans="1:21" ht="11.45" customHeight="1" x14ac:dyDescent="0.2">
      <c r="A70" s="40"/>
      <c r="B70" s="117"/>
      <c r="C70" s="117"/>
      <c r="D70" s="117"/>
      <c r="E70" s="117"/>
      <c r="F70" s="117"/>
      <c r="G70" s="117"/>
      <c r="H70" s="117"/>
      <c r="I70" s="117"/>
      <c r="R70" s="1"/>
    </row>
    <row r="71" spans="1:21" ht="17.25" customHeight="1" x14ac:dyDescent="0.25">
      <c r="A71" s="144" t="s">
        <v>7</v>
      </c>
      <c r="B71" s="145" t="s">
        <v>39</v>
      </c>
      <c r="C71" s="146"/>
      <c r="D71" s="146"/>
      <c r="E71" s="146"/>
      <c r="F71" s="147"/>
      <c r="G71" s="118"/>
      <c r="H71" s="148" t="s">
        <v>40</v>
      </c>
      <c r="I71" s="149"/>
      <c r="J71" s="149"/>
      <c r="K71" s="150"/>
      <c r="M71" s="103"/>
      <c r="N71" s="119"/>
      <c r="O71" s="119"/>
      <c r="P71" s="119"/>
      <c r="Q71" s="119"/>
      <c r="T71"/>
    </row>
    <row r="72" spans="1:21" ht="17.25" customHeight="1" x14ac:dyDescent="0.2">
      <c r="A72" s="144"/>
      <c r="B72" s="98" t="s">
        <v>8</v>
      </c>
      <c r="C72" s="98" t="s">
        <v>11</v>
      </c>
      <c r="D72" s="98" t="s">
        <v>12</v>
      </c>
      <c r="E72" s="98"/>
      <c r="F72" s="98" t="s">
        <v>13</v>
      </c>
      <c r="G72" s="100"/>
      <c r="H72" s="98" t="s">
        <v>8</v>
      </c>
      <c r="I72" s="98" t="s">
        <v>11</v>
      </c>
      <c r="J72" s="98" t="s">
        <v>12</v>
      </c>
      <c r="K72" s="98" t="s">
        <v>13</v>
      </c>
      <c r="M72" s="103"/>
      <c r="N72" s="93"/>
      <c r="O72" s="93"/>
      <c r="P72" s="93"/>
      <c r="Q72" s="93"/>
    </row>
    <row r="73" spans="1:21" ht="17.25" customHeight="1" x14ac:dyDescent="0.2">
      <c r="A73" s="34" t="s">
        <v>14</v>
      </c>
      <c r="B73" s="35">
        <f>SUM(C73:F73)</f>
        <v>178</v>
      </c>
      <c r="C73" s="36">
        <v>9</v>
      </c>
      <c r="D73" s="36">
        <v>27</v>
      </c>
      <c r="E73" s="36"/>
      <c r="F73" s="36">
        <v>142</v>
      </c>
      <c r="G73" s="36"/>
      <c r="H73" s="35">
        <f>SUM(I73:K73)</f>
        <v>7</v>
      </c>
      <c r="I73" s="105">
        <v>0</v>
      </c>
      <c r="J73" s="105">
        <v>0</v>
      </c>
      <c r="K73" s="105">
        <v>7</v>
      </c>
      <c r="M73" s="103"/>
      <c r="N73" s="93"/>
      <c r="O73" s="93"/>
      <c r="P73" s="93"/>
      <c r="Q73" s="93"/>
    </row>
    <row r="74" spans="1:21" ht="17.25" customHeight="1" x14ac:dyDescent="0.2">
      <c r="A74" s="43" t="s">
        <v>15</v>
      </c>
      <c r="B74" s="48">
        <f>SUM(C74:F74)</f>
        <v>192</v>
      </c>
      <c r="C74" s="44">
        <v>7</v>
      </c>
      <c r="D74" s="44">
        <v>37</v>
      </c>
      <c r="E74" s="44"/>
      <c r="F74" s="44">
        <v>148</v>
      </c>
      <c r="G74" s="44"/>
      <c r="H74" s="48">
        <f>SUM(I74:K74)</f>
        <v>2</v>
      </c>
      <c r="I74" s="106">
        <v>0</v>
      </c>
      <c r="J74" s="106">
        <v>0</v>
      </c>
      <c r="K74" s="106">
        <v>2</v>
      </c>
      <c r="M74" s="103"/>
      <c r="N74" s="93"/>
      <c r="O74" s="93"/>
      <c r="P74" s="93"/>
      <c r="Q74" s="93"/>
    </row>
    <row r="75" spans="1:21" ht="17.25" customHeight="1" x14ac:dyDescent="0.2">
      <c r="A75" s="45" t="s">
        <v>16</v>
      </c>
      <c r="B75" s="46">
        <f>SUM(C75:F75)</f>
        <v>226</v>
      </c>
      <c r="C75" s="47">
        <v>7</v>
      </c>
      <c r="D75" s="47">
        <v>35</v>
      </c>
      <c r="E75" s="47"/>
      <c r="F75" s="47">
        <v>184</v>
      </c>
      <c r="G75" s="47"/>
      <c r="H75" s="46">
        <f>SUM(I75:K75)</f>
        <v>3</v>
      </c>
      <c r="I75" s="108">
        <v>0</v>
      </c>
      <c r="J75" s="108">
        <v>0</v>
      </c>
      <c r="K75" s="108">
        <v>3</v>
      </c>
      <c r="M75" s="103"/>
      <c r="N75" s="93"/>
      <c r="O75" s="93"/>
      <c r="P75" s="93"/>
      <c r="Q75" s="93"/>
    </row>
    <row r="76" spans="1:21" ht="17.25" customHeight="1" x14ac:dyDescent="0.2">
      <c r="A76" s="43" t="s">
        <v>17</v>
      </c>
      <c r="B76" s="48">
        <f>SUM(C76:F76)</f>
        <v>182</v>
      </c>
      <c r="C76" s="44">
        <v>6</v>
      </c>
      <c r="D76" s="44">
        <v>37</v>
      </c>
      <c r="E76" s="44"/>
      <c r="F76" s="44">
        <v>139</v>
      </c>
      <c r="G76" s="44"/>
      <c r="H76" s="48">
        <f>SUM(I76:K76)</f>
        <v>1</v>
      </c>
      <c r="I76" s="106">
        <v>0</v>
      </c>
      <c r="J76" s="106">
        <v>0</v>
      </c>
      <c r="K76" s="106">
        <v>1</v>
      </c>
      <c r="M76" s="103"/>
      <c r="N76" s="93"/>
      <c r="O76" s="93"/>
      <c r="P76" s="93"/>
      <c r="Q76" s="93"/>
    </row>
    <row r="77" spans="1:21" ht="17.25" hidden="1" customHeight="1" x14ac:dyDescent="0.2">
      <c r="A77" s="45" t="s">
        <v>18</v>
      </c>
      <c r="B77" s="46"/>
      <c r="C77" s="47"/>
      <c r="D77" s="47"/>
      <c r="E77" s="47"/>
      <c r="F77" s="47"/>
      <c r="G77" s="47"/>
      <c r="H77" s="46"/>
      <c r="I77" s="108"/>
      <c r="J77" s="120"/>
      <c r="K77" s="120"/>
      <c r="M77" s="103"/>
      <c r="N77" s="93"/>
      <c r="O77" s="93"/>
      <c r="P77" s="93"/>
      <c r="Q77" s="93"/>
    </row>
    <row r="78" spans="1:21" ht="17.25" hidden="1" customHeight="1" x14ac:dyDescent="0.2">
      <c r="A78" s="43" t="s">
        <v>19</v>
      </c>
      <c r="B78" s="48"/>
      <c r="C78" s="44"/>
      <c r="D78" s="44"/>
      <c r="E78" s="44"/>
      <c r="F78" s="44"/>
      <c r="G78" s="44"/>
      <c r="H78" s="48"/>
      <c r="I78" s="106"/>
      <c r="J78" s="120"/>
      <c r="K78" s="120"/>
      <c r="M78" s="103"/>
      <c r="N78" s="93"/>
      <c r="O78" s="93"/>
      <c r="P78" s="93"/>
      <c r="Q78" s="93"/>
    </row>
    <row r="79" spans="1:21" ht="17.25" hidden="1" customHeight="1" x14ac:dyDescent="0.2">
      <c r="A79" s="40" t="s">
        <v>20</v>
      </c>
      <c r="B79" s="46"/>
      <c r="C79" s="47"/>
      <c r="D79" s="47"/>
      <c r="E79" s="47"/>
      <c r="F79" s="47"/>
      <c r="G79" s="47"/>
      <c r="H79" s="46"/>
      <c r="I79" s="108"/>
      <c r="J79" s="120"/>
      <c r="K79" s="120"/>
      <c r="M79" s="103"/>
      <c r="N79" s="93"/>
      <c r="O79" s="93"/>
      <c r="P79" s="93"/>
      <c r="Q79" s="93"/>
    </row>
    <row r="80" spans="1:21" ht="17.25" hidden="1" customHeight="1" x14ac:dyDescent="0.2">
      <c r="A80" s="43" t="s">
        <v>21</v>
      </c>
      <c r="B80" s="48"/>
      <c r="C80" s="44"/>
      <c r="D80" s="44"/>
      <c r="E80" s="44"/>
      <c r="F80" s="44"/>
      <c r="G80" s="44"/>
      <c r="H80" s="48"/>
      <c r="I80" s="106"/>
      <c r="J80" s="120"/>
      <c r="K80" s="120"/>
      <c r="M80" s="103"/>
      <c r="N80" s="93"/>
      <c r="O80" s="93"/>
      <c r="P80" s="93"/>
      <c r="Q80" s="93"/>
    </row>
    <row r="81" spans="1:20" ht="17.25" hidden="1" customHeight="1" x14ac:dyDescent="0.2">
      <c r="A81" s="45" t="s">
        <v>49</v>
      </c>
      <c r="B81" s="46"/>
      <c r="C81" s="47"/>
      <c r="D81" s="47"/>
      <c r="E81" s="47"/>
      <c r="F81" s="47"/>
      <c r="G81" s="47"/>
      <c r="H81" s="46"/>
      <c r="I81" s="108"/>
      <c r="J81" s="120"/>
      <c r="K81" s="120"/>
      <c r="M81" s="103"/>
      <c r="N81" s="93"/>
      <c r="O81" s="93"/>
      <c r="P81" s="93"/>
      <c r="Q81" s="93"/>
    </row>
    <row r="82" spans="1:20" ht="17.25" hidden="1" customHeight="1" x14ac:dyDescent="0.2">
      <c r="A82" s="40"/>
      <c r="B82" s="41"/>
      <c r="C82" s="42"/>
      <c r="D82" s="42"/>
      <c r="E82" s="42"/>
      <c r="F82" s="42"/>
      <c r="G82" s="42"/>
      <c r="H82" s="41"/>
      <c r="I82" s="121"/>
      <c r="J82" s="120"/>
      <c r="K82" s="120"/>
      <c r="M82" s="103"/>
      <c r="N82" s="93"/>
      <c r="O82" s="93"/>
      <c r="P82" s="93"/>
      <c r="Q82" s="93"/>
    </row>
    <row r="83" spans="1:20" ht="17.25" customHeight="1" x14ac:dyDescent="0.2">
      <c r="A83" s="49" t="s">
        <v>8</v>
      </c>
      <c r="B83" s="50">
        <f>SUM(B73:B76)</f>
        <v>778</v>
      </c>
      <c r="C83" s="50">
        <f>SUM(C73:C76)</f>
        <v>29</v>
      </c>
      <c r="D83" s="50">
        <f>SUM(D73:D76)</f>
        <v>136</v>
      </c>
      <c r="E83" s="50">
        <f>SUM(E73:E75)</f>
        <v>0</v>
      </c>
      <c r="F83" s="50">
        <f>SUM(F73:F76)</f>
        <v>613</v>
      </c>
      <c r="G83" s="50"/>
      <c r="H83" s="50">
        <f>SUM(H73:H82)</f>
        <v>13</v>
      </c>
      <c r="I83" s="50">
        <f>SUM(I73:I82)</f>
        <v>0</v>
      </c>
      <c r="J83" s="50">
        <f>SUM(J73:J76)</f>
        <v>0</v>
      </c>
      <c r="K83" s="50">
        <f>SUM(K73:K82)</f>
        <v>13</v>
      </c>
      <c r="M83" s="103"/>
      <c r="N83" s="93"/>
      <c r="O83" s="93"/>
      <c r="P83" s="93"/>
      <c r="Q83" s="93"/>
    </row>
    <row r="84" spans="1:20" ht="17.25" customHeight="1" thickBot="1" x14ac:dyDescent="0.25">
      <c r="A84" s="114" t="s">
        <v>27</v>
      </c>
      <c r="B84" s="115">
        <f>SUM(C84:F84)</f>
        <v>1</v>
      </c>
      <c r="C84" s="115">
        <f>+C83/B83</f>
        <v>3.7275064267352186E-2</v>
      </c>
      <c r="D84" s="115">
        <f>+D83/B83</f>
        <v>0.17480719794344474</v>
      </c>
      <c r="E84" s="115">
        <f>+E83/D83</f>
        <v>0</v>
      </c>
      <c r="F84" s="115">
        <f>+F83/B83</f>
        <v>0.78791773778920304</v>
      </c>
      <c r="G84" s="115"/>
      <c r="H84" s="115">
        <f>SUM(I84:K84)</f>
        <v>1</v>
      </c>
      <c r="I84" s="115">
        <f>+I83/H83</f>
        <v>0</v>
      </c>
      <c r="J84" s="115">
        <f>+J83/H83</f>
        <v>0</v>
      </c>
      <c r="K84" s="115">
        <f>+K83/H83</f>
        <v>1</v>
      </c>
      <c r="M84" s="103"/>
      <c r="N84" s="93"/>
      <c r="O84" s="93"/>
      <c r="P84" s="93"/>
      <c r="Q84" s="93"/>
    </row>
    <row r="85" spans="1:20" ht="17.25" customHeight="1" x14ac:dyDescent="0.2">
      <c r="M85" s="103"/>
      <c r="N85" s="93"/>
      <c r="O85" s="93"/>
      <c r="P85" s="93"/>
      <c r="Q85" s="93"/>
    </row>
    <row r="86" spans="1:20" ht="17.25" customHeight="1" x14ac:dyDescent="0.2">
      <c r="M86" s="103"/>
      <c r="N86" s="93"/>
      <c r="O86" s="93"/>
      <c r="P86" s="93"/>
      <c r="Q86" s="93"/>
    </row>
    <row r="87" spans="1:20" ht="17.25" customHeight="1" x14ac:dyDescent="0.2">
      <c r="M87" s="103"/>
      <c r="N87" s="93"/>
      <c r="O87" s="93"/>
      <c r="P87" s="93"/>
      <c r="Q87" s="93"/>
    </row>
    <row r="88" spans="1:20" ht="17.25" customHeight="1" x14ac:dyDescent="0.2">
      <c r="M88" s="103"/>
      <c r="N88" s="93"/>
      <c r="O88" s="93"/>
      <c r="P88" s="93"/>
      <c r="Q88" s="93"/>
    </row>
    <row r="89" spans="1:20" ht="17.25" customHeight="1" x14ac:dyDescent="0.2">
      <c r="M89" s="103"/>
      <c r="N89" s="93"/>
      <c r="O89" s="93"/>
      <c r="P89" s="93"/>
      <c r="Q89" s="93"/>
    </row>
    <row r="90" spans="1:20" ht="17.25" customHeight="1" x14ac:dyDescent="0.2"/>
    <row r="91" spans="1:20" ht="17.25" customHeight="1" x14ac:dyDescent="0.25">
      <c r="A91" s="61" t="s">
        <v>50</v>
      </c>
      <c r="B91" s="62"/>
      <c r="C91" s="62"/>
      <c r="D91" s="62"/>
      <c r="E91" s="62"/>
      <c r="F91" s="62"/>
      <c r="G91" s="62"/>
      <c r="H91" s="122"/>
      <c r="I91" s="122"/>
      <c r="J91" s="122"/>
      <c r="K91" s="122"/>
      <c r="L91" s="122"/>
    </row>
    <row r="92" spans="1:20" ht="3.75" customHeight="1" x14ac:dyDescent="0.2">
      <c r="A92" s="65"/>
      <c r="B92" s="65"/>
      <c r="C92" s="65"/>
      <c r="D92" s="65"/>
      <c r="E92" s="65"/>
      <c r="F92" s="65"/>
      <c r="G92" s="65"/>
    </row>
    <row r="93" spans="1:20" ht="1.5" customHeight="1" x14ac:dyDescent="0.2"/>
    <row r="94" spans="1:20" ht="24.95" customHeight="1" x14ac:dyDescent="0.2">
      <c r="A94" s="151" t="s">
        <v>29</v>
      </c>
      <c r="B94" s="152" t="s">
        <v>11</v>
      </c>
      <c r="C94" s="152"/>
      <c r="D94" s="152"/>
      <c r="E94" s="123"/>
      <c r="F94" s="152" t="s">
        <v>12</v>
      </c>
      <c r="G94" s="152"/>
      <c r="H94" s="152"/>
      <c r="I94" s="152"/>
      <c r="J94" s="152" t="s">
        <v>13</v>
      </c>
      <c r="K94" s="152"/>
      <c r="L94" s="152"/>
    </row>
    <row r="95" spans="1:20" ht="24.95" customHeight="1" x14ac:dyDescent="0.2">
      <c r="A95" s="151"/>
      <c r="B95" s="153" t="s">
        <v>51</v>
      </c>
      <c r="C95" s="153"/>
      <c r="D95" s="124" t="s">
        <v>27</v>
      </c>
      <c r="E95" s="124"/>
      <c r="F95" s="153" t="s">
        <v>51</v>
      </c>
      <c r="G95" s="153"/>
      <c r="H95" s="153"/>
      <c r="I95" s="124" t="s">
        <v>27</v>
      </c>
      <c r="J95" s="153" t="s">
        <v>51</v>
      </c>
      <c r="K95" s="153"/>
      <c r="L95" s="124" t="s">
        <v>27</v>
      </c>
    </row>
    <row r="96" spans="1:20" ht="22.5" customHeight="1" x14ac:dyDescent="0.2">
      <c r="A96" s="142" t="s">
        <v>31</v>
      </c>
      <c r="B96" s="143" t="s">
        <v>52</v>
      </c>
      <c r="C96" s="143"/>
      <c r="D96" s="70">
        <v>0.93</v>
      </c>
      <c r="E96" s="70"/>
      <c r="F96" s="143" t="s">
        <v>52</v>
      </c>
      <c r="G96" s="143"/>
      <c r="H96" s="143"/>
      <c r="I96" s="125">
        <v>0.86</v>
      </c>
      <c r="J96" s="143" t="s">
        <v>52</v>
      </c>
      <c r="K96" s="143"/>
      <c r="L96" s="125">
        <v>0.79</v>
      </c>
      <c r="P96" s="93"/>
      <c r="Q96" s="93"/>
      <c r="R96" s="93"/>
      <c r="S96" s="93"/>
      <c r="T96" s="93"/>
    </row>
    <row r="97" spans="1:20" ht="22.5" customHeight="1" x14ac:dyDescent="0.2">
      <c r="A97" s="137"/>
      <c r="B97" s="141" t="s">
        <v>53</v>
      </c>
      <c r="C97" s="141"/>
      <c r="D97" s="126">
        <v>7.0000000000000007E-2</v>
      </c>
      <c r="E97" s="126"/>
      <c r="F97" s="141" t="s">
        <v>53</v>
      </c>
      <c r="G97" s="141"/>
      <c r="H97" s="141"/>
      <c r="I97" s="75">
        <v>0.14000000000000001</v>
      </c>
      <c r="J97" s="141" t="s">
        <v>53</v>
      </c>
      <c r="K97" s="141"/>
      <c r="L97" s="75">
        <v>0.21</v>
      </c>
      <c r="P97" s="93"/>
      <c r="Q97" s="93"/>
      <c r="R97" s="93"/>
      <c r="S97" s="93"/>
      <c r="T97" s="93"/>
    </row>
    <row r="98" spans="1:20" ht="22.5" customHeight="1" x14ac:dyDescent="0.2">
      <c r="A98" s="137" t="s">
        <v>32</v>
      </c>
      <c r="B98" s="139" t="s">
        <v>52</v>
      </c>
      <c r="C98" s="139"/>
      <c r="D98" s="127">
        <v>0.87</v>
      </c>
      <c r="E98" s="127"/>
      <c r="F98" s="139" t="s">
        <v>52</v>
      </c>
      <c r="G98" s="139"/>
      <c r="H98" s="139"/>
      <c r="I98" s="128">
        <v>0.85</v>
      </c>
      <c r="J98" s="139" t="s">
        <v>52</v>
      </c>
      <c r="K98" s="139"/>
      <c r="L98" s="128">
        <v>0.68</v>
      </c>
      <c r="P98" s="93"/>
      <c r="Q98" s="93"/>
      <c r="R98" s="93"/>
      <c r="S98" s="93"/>
      <c r="T98" s="93"/>
    </row>
    <row r="99" spans="1:20" ht="22.5" customHeight="1" x14ac:dyDescent="0.2">
      <c r="A99" s="137"/>
      <c r="B99" s="141" t="s">
        <v>53</v>
      </c>
      <c r="C99" s="141"/>
      <c r="D99" s="75">
        <v>0.13</v>
      </c>
      <c r="E99" s="75"/>
      <c r="F99" s="141" t="s">
        <v>53</v>
      </c>
      <c r="G99" s="141"/>
      <c r="H99" s="141"/>
      <c r="I99" s="75">
        <v>0.15</v>
      </c>
      <c r="J99" s="141" t="s">
        <v>53</v>
      </c>
      <c r="K99" s="141"/>
      <c r="L99" s="75">
        <v>0.32</v>
      </c>
      <c r="P99" s="93"/>
      <c r="Q99" s="129"/>
      <c r="R99" s="130"/>
      <c r="S99" s="93"/>
      <c r="T99" s="93"/>
    </row>
    <row r="100" spans="1:20" ht="22.5" customHeight="1" x14ac:dyDescent="0.2">
      <c r="A100" s="137" t="s">
        <v>33</v>
      </c>
      <c r="B100" s="139" t="s">
        <v>54</v>
      </c>
      <c r="C100" s="139"/>
      <c r="D100" s="127">
        <v>0.62</v>
      </c>
      <c r="E100" s="127"/>
      <c r="F100" s="139" t="s">
        <v>54</v>
      </c>
      <c r="G100" s="139"/>
      <c r="H100" s="139"/>
      <c r="I100" s="128">
        <v>0.51</v>
      </c>
      <c r="J100" s="139" t="s">
        <v>54</v>
      </c>
      <c r="K100" s="139"/>
      <c r="L100" s="128">
        <v>0.5</v>
      </c>
      <c r="P100" s="93"/>
      <c r="Q100" s="93"/>
      <c r="R100" s="93"/>
      <c r="S100" s="93"/>
      <c r="T100" s="93"/>
    </row>
    <row r="101" spans="1:20" ht="22.5" customHeight="1" thickBot="1" x14ac:dyDescent="0.25">
      <c r="A101" s="138"/>
      <c r="B101" s="140" t="s">
        <v>55</v>
      </c>
      <c r="C101" s="140"/>
      <c r="D101" s="131">
        <v>0.38</v>
      </c>
      <c r="E101" s="131"/>
      <c r="F101" s="140" t="s">
        <v>55</v>
      </c>
      <c r="G101" s="140"/>
      <c r="H101" s="140"/>
      <c r="I101" s="131">
        <v>0.49</v>
      </c>
      <c r="J101" s="140" t="s">
        <v>55</v>
      </c>
      <c r="K101" s="140"/>
      <c r="L101" s="131">
        <v>0.5</v>
      </c>
      <c r="P101" s="103"/>
      <c r="Q101" s="132"/>
      <c r="R101" s="133"/>
      <c r="S101" s="93"/>
      <c r="T101" s="93"/>
    </row>
    <row r="102" spans="1:20" ht="11.25" customHeight="1" x14ac:dyDescent="0.2">
      <c r="A102" s="134" t="s">
        <v>56</v>
      </c>
      <c r="P102" s="93"/>
      <c r="Q102" s="93"/>
      <c r="R102" s="93"/>
      <c r="S102" s="93"/>
      <c r="T102" s="93"/>
    </row>
    <row r="103" spans="1:20" ht="11.25" customHeight="1" x14ac:dyDescent="0.2">
      <c r="A103" s="134" t="s">
        <v>57</v>
      </c>
    </row>
    <row r="104" spans="1:20" ht="3.75" customHeight="1" x14ac:dyDescent="0.2">
      <c r="B104" s="51"/>
      <c r="C104" s="51"/>
    </row>
    <row r="105" spans="1:20" ht="10.5" customHeight="1" x14ac:dyDescent="0.2">
      <c r="A105" s="135" t="s">
        <v>58</v>
      </c>
      <c r="B105" s="51"/>
      <c r="C105" s="51"/>
    </row>
    <row r="106" spans="1:20" ht="10.5" customHeight="1" x14ac:dyDescent="0.2">
      <c r="A106" s="135" t="s">
        <v>59</v>
      </c>
      <c r="B106" s="51"/>
      <c r="C106" s="51"/>
    </row>
    <row r="107" spans="1:20" ht="3.75" hidden="1" customHeight="1" x14ac:dyDescent="0.2">
      <c r="A107" s="134"/>
    </row>
    <row r="108" spans="1:20" ht="3.75" hidden="1" customHeight="1" x14ac:dyDescent="0.2">
      <c r="A108" s="134"/>
    </row>
    <row r="109" spans="1:20" ht="11.25" customHeight="1" x14ac:dyDescent="0.2">
      <c r="A109" s="88" t="s">
        <v>36</v>
      </c>
    </row>
    <row r="110" spans="1:20" ht="11.25" customHeight="1" x14ac:dyDescent="0.2">
      <c r="A110" s="88" t="s">
        <v>37</v>
      </c>
    </row>
    <row r="113" spans="1:1" x14ac:dyDescent="0.2">
      <c r="A113" s="136"/>
    </row>
  </sheetData>
  <mergeCells count="37">
    <mergeCell ref="M54:Q54"/>
    <mergeCell ref="A38:A39"/>
    <mergeCell ref="B38:C38"/>
    <mergeCell ref="A52:A53"/>
    <mergeCell ref="B52:D52"/>
    <mergeCell ref="F52:I52"/>
    <mergeCell ref="A71:A72"/>
    <mergeCell ref="B71:F71"/>
    <mergeCell ref="H71:K71"/>
    <mergeCell ref="A94:A95"/>
    <mergeCell ref="B94:D94"/>
    <mergeCell ref="F94:I94"/>
    <mergeCell ref="J94:L94"/>
    <mergeCell ref="B95:C95"/>
    <mergeCell ref="F95:H95"/>
    <mergeCell ref="J95:K95"/>
    <mergeCell ref="A96:A97"/>
    <mergeCell ref="B96:C96"/>
    <mergeCell ref="F96:H96"/>
    <mergeCell ref="J96:K96"/>
    <mergeCell ref="B97:C97"/>
    <mergeCell ref="F97:H97"/>
    <mergeCell ref="J97:K97"/>
    <mergeCell ref="A98:A99"/>
    <mergeCell ref="B98:C98"/>
    <mergeCell ref="F98:H98"/>
    <mergeCell ref="J98:K98"/>
    <mergeCell ref="B99:C99"/>
    <mergeCell ref="F99:H99"/>
    <mergeCell ref="J99:K99"/>
    <mergeCell ref="A100:A101"/>
    <mergeCell ref="B100:C100"/>
    <mergeCell ref="F100:H100"/>
    <mergeCell ref="J100:K100"/>
    <mergeCell ref="B101:C101"/>
    <mergeCell ref="F101:H101"/>
    <mergeCell ref="J101:K101"/>
  </mergeCells>
  <printOptions horizontalCentered="1"/>
  <pageMargins left="0" right="0" top="0.74803149606299213" bottom="0.59055118110236227" header="0.31496062992125984" footer="0.31496062992125984"/>
  <pageSetup paperSize="9" scale="66" orientation="landscape" r:id="rId1"/>
  <rowBreaks count="1" manualBreakCount="1">
    <brk id="48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2015</vt:lpstr>
      <vt:lpstr>'2015'!Área_de_impresión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ddiaz</dc:creator>
  <cp:lastModifiedBy>LENOVO</cp:lastModifiedBy>
  <dcterms:created xsi:type="dcterms:W3CDTF">2015-05-14T01:06:40Z</dcterms:created>
  <dcterms:modified xsi:type="dcterms:W3CDTF">2015-05-30T23:13:10Z</dcterms:modified>
</cp:coreProperties>
</file>