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vigo\Desktop\Boletín Marzo Actualizar\BE Abril 2018\II. Atención de la Violencia\c) Casos de VMFS, según departamento\"/>
    </mc:Choice>
  </mc:AlternateContent>
  <bookViews>
    <workbookView xWindow="0" yWindow="0" windowWidth="24000" windowHeight="9735" tabRatio="219"/>
  </bookViews>
  <sheets>
    <sheet name="3.2" sheetId="1" r:id="rId1"/>
  </sheets>
  <definedNames>
    <definedName name="_xlnm._FilterDatabase" localSheetId="0" hidden="1">'3.2'!$A$8:$AD$8</definedName>
    <definedName name="_xlnm.Print_Area" localSheetId="0">'3.2'!$A$1:$S$39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52511"/>
</workbook>
</file>

<file path=xl/calcChain.xml><?xml version="1.0" encoding="utf-8"?>
<calcChain xmlns="http://schemas.openxmlformats.org/spreadsheetml/2006/main">
  <c r="D34" i="1" l="1"/>
  <c r="F34" i="1"/>
  <c r="I22" i="1"/>
  <c r="O22" i="1" s="1"/>
  <c r="M22" i="1"/>
  <c r="I11" i="1"/>
  <c r="K11" i="1" s="1"/>
  <c r="I24" i="1"/>
  <c r="O24" i="1" s="1"/>
  <c r="C29" i="1"/>
  <c r="G29" i="1" s="1"/>
  <c r="C27" i="1"/>
  <c r="G27" i="1"/>
  <c r="E27" i="1"/>
  <c r="C16" i="1"/>
  <c r="E16" i="1" s="1"/>
  <c r="C15" i="1"/>
  <c r="E15" i="1" s="1"/>
  <c r="G15" i="1"/>
  <c r="C20" i="1"/>
  <c r="E20" i="1" s="1"/>
  <c r="C31" i="1"/>
  <c r="G31" i="1" s="1"/>
  <c r="C33" i="1"/>
  <c r="E33" i="1" s="1"/>
  <c r="I13" i="1"/>
  <c r="O13" i="1" s="1"/>
  <c r="I10" i="1"/>
  <c r="M10" i="1" s="1"/>
  <c r="I18" i="1"/>
  <c r="K18" i="1" s="1"/>
  <c r="I23" i="1"/>
  <c r="O23" i="1" s="1"/>
  <c r="M23" i="1"/>
  <c r="I21" i="1"/>
  <c r="M21" i="1" s="1"/>
  <c r="O21" i="1"/>
  <c r="I12" i="1"/>
  <c r="O12" i="1" s="1"/>
  <c r="I25" i="1"/>
  <c r="O25" i="1" s="1"/>
  <c r="I17" i="1"/>
  <c r="M17" i="1" s="1"/>
  <c r="I30" i="1"/>
  <c r="K30" i="1" s="1"/>
  <c r="I28" i="1"/>
  <c r="K28" i="1" s="1"/>
  <c r="C28" i="1"/>
  <c r="E28" i="1"/>
  <c r="C22" i="1"/>
  <c r="G22" i="1" s="1"/>
  <c r="C23" i="1"/>
  <c r="E23" i="1" s="1"/>
  <c r="C18" i="1"/>
  <c r="G18" i="1"/>
  <c r="C12" i="1"/>
  <c r="G12" i="1"/>
  <c r="C11" i="1"/>
  <c r="G11" i="1" s="1"/>
  <c r="E11" i="1"/>
  <c r="C10" i="1"/>
  <c r="G10" i="1"/>
  <c r="C21" i="1"/>
  <c r="E21" i="1" s="1"/>
  <c r="G21" i="1"/>
  <c r="C30" i="1"/>
  <c r="E30" i="1"/>
  <c r="C17" i="1"/>
  <c r="E17" i="1" s="1"/>
  <c r="C14" i="1"/>
  <c r="E14" i="1" s="1"/>
  <c r="G14" i="1"/>
  <c r="C25" i="1"/>
  <c r="G25" i="1" s="1"/>
  <c r="E25" i="1"/>
  <c r="C13" i="1"/>
  <c r="G13" i="1" s="1"/>
  <c r="P34" i="1"/>
  <c r="I29" i="1"/>
  <c r="O29" i="1" s="1"/>
  <c r="Q29" i="1"/>
  <c r="I27" i="1"/>
  <c r="K27" i="1" s="1"/>
  <c r="N34" i="1"/>
  <c r="I32" i="1"/>
  <c r="Q32" i="1" s="1"/>
  <c r="K32" i="1"/>
  <c r="I26" i="1"/>
  <c r="M26" i="1" s="1"/>
  <c r="I19" i="1"/>
  <c r="M19" i="1" s="1"/>
  <c r="L34" i="1"/>
  <c r="I33" i="1"/>
  <c r="K33" i="1" s="1"/>
  <c r="I15" i="1"/>
  <c r="O15" i="1" s="1"/>
  <c r="I31" i="1"/>
  <c r="M31" i="1" s="1"/>
  <c r="Q31" i="1"/>
  <c r="I20" i="1"/>
  <c r="M20" i="1" s="1"/>
  <c r="I9" i="1"/>
  <c r="K9" i="1" s="1"/>
  <c r="I16" i="1"/>
  <c r="M16" i="1" s="1"/>
  <c r="I14" i="1"/>
  <c r="Q14" i="1" s="1"/>
  <c r="J34" i="1"/>
  <c r="C32" i="1"/>
  <c r="G32" i="1" s="1"/>
  <c r="C26" i="1"/>
  <c r="E26" i="1" s="1"/>
  <c r="G26" i="1"/>
  <c r="C19" i="1"/>
  <c r="E19" i="1" s="1"/>
  <c r="C9" i="1"/>
  <c r="E9" i="1" s="1"/>
  <c r="C24" i="1"/>
  <c r="G24" i="1" s="1"/>
  <c r="E22" i="1"/>
  <c r="M29" i="1"/>
  <c r="M32" i="1"/>
  <c r="E12" i="1"/>
  <c r="M24" i="1"/>
  <c r="K12" i="1"/>
  <c r="G28" i="1"/>
  <c r="E10" i="1"/>
  <c r="G30" i="1"/>
  <c r="E18" i="1"/>
  <c r="K17" i="1" l="1"/>
  <c r="Q11" i="1"/>
  <c r="M18" i="1"/>
  <c r="O18" i="1"/>
  <c r="M11" i="1"/>
  <c r="Q28" i="1"/>
  <c r="M9" i="1"/>
  <c r="O9" i="1"/>
  <c r="K13" i="1"/>
  <c r="K24" i="1"/>
  <c r="Q33" i="1"/>
  <c r="O33" i="1"/>
  <c r="Q30" i="1"/>
  <c r="M14" i="1"/>
  <c r="O14" i="1"/>
  <c r="K21" i="1"/>
  <c r="M15" i="1"/>
  <c r="Q18" i="1"/>
  <c r="Q21" i="1"/>
  <c r="Q22" i="1"/>
  <c r="K14" i="1"/>
  <c r="M33" i="1"/>
  <c r="M13" i="1"/>
  <c r="K22" i="1"/>
  <c r="O26" i="1"/>
  <c r="O30" i="1"/>
  <c r="Q16" i="1"/>
  <c r="M30" i="1"/>
  <c r="K26" i="1"/>
  <c r="M12" i="1"/>
  <c r="Q13" i="1"/>
  <c r="K31" i="1"/>
  <c r="K10" i="1"/>
  <c r="O19" i="1"/>
  <c r="M28" i="1"/>
  <c r="O31" i="1"/>
  <c r="Q10" i="1"/>
  <c r="K19" i="1"/>
  <c r="Q24" i="1"/>
  <c r="Q26" i="1"/>
  <c r="K20" i="1"/>
  <c r="K25" i="1"/>
  <c r="Q9" i="1"/>
  <c r="O32" i="1"/>
  <c r="O11" i="1"/>
  <c r="O17" i="1"/>
  <c r="M25" i="1"/>
  <c r="K29" i="1"/>
  <c r="M27" i="1"/>
  <c r="Q19" i="1"/>
  <c r="Q20" i="1"/>
  <c r="O27" i="1"/>
  <c r="Q25" i="1"/>
  <c r="O20" i="1"/>
  <c r="I34" i="1"/>
  <c r="Q23" i="1"/>
  <c r="K16" i="1"/>
  <c r="Q27" i="1"/>
  <c r="O10" i="1"/>
  <c r="Q17" i="1"/>
  <c r="K15" i="1"/>
  <c r="Q15" i="1"/>
  <c r="K23" i="1"/>
  <c r="O16" i="1"/>
  <c r="Q12" i="1"/>
  <c r="O28" i="1"/>
  <c r="C34" i="1"/>
  <c r="G34" i="1" s="1"/>
  <c r="E24" i="1"/>
  <c r="G20" i="1"/>
  <c r="E31" i="1"/>
  <c r="G16" i="1"/>
  <c r="G19" i="1"/>
  <c r="G17" i="1"/>
  <c r="G33" i="1"/>
  <c r="E29" i="1"/>
  <c r="G9" i="1"/>
  <c r="E32" i="1"/>
  <c r="E13" i="1"/>
  <c r="G23" i="1"/>
  <c r="O34" i="1" l="1"/>
  <c r="M34" i="1"/>
  <c r="Q34" i="1"/>
  <c r="K34" i="1"/>
  <c r="E34" i="1"/>
</calcChain>
</file>

<file path=xl/sharedStrings.xml><?xml version="1.0" encoding="utf-8"?>
<sst xmlns="http://schemas.openxmlformats.org/spreadsheetml/2006/main" count="51" uniqueCount="44">
  <si>
    <t>Total</t>
  </si>
  <si>
    <t>Mujeres</t>
  </si>
  <si>
    <t>%</t>
  </si>
  <si>
    <t>Hombres</t>
  </si>
  <si>
    <t>Violencia sexual</t>
  </si>
  <si>
    <t>N°</t>
  </si>
  <si>
    <t xml:space="preserve">CASOS ATENDIDOS A PERSONAS AFECTADAS POR HECHOS DE VIOLENCIA CONTRA LAS MUJERES, LOS INTEGRANTES DEL GRUPO FAMILIAR Y PERSONAS AFECTADAS POR VIOLENCIA SEXUAL, ATENDIDAS POR EL PNCVFS,  SEGÚN DEPARTAMENTO, SEXO DE LA VÍCTIMA Y TIPO DE VIOLENCIA </t>
  </si>
  <si>
    <t>Casos atendidos por los CEMs, según sexo</t>
  </si>
  <si>
    <t>Casos atendidos por los CEMs, según tipo de violencia</t>
  </si>
  <si>
    <t>Violencia Psicológica</t>
  </si>
  <si>
    <t>Violencia Física</t>
  </si>
  <si>
    <r>
      <t xml:space="preserve">Violencia Económica </t>
    </r>
    <r>
      <rPr>
        <b/>
        <sz val="8"/>
        <color indexed="9"/>
        <rFont val="Arial Narrow"/>
        <family val="2"/>
      </rPr>
      <t>o Patrimonial</t>
    </r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</si>
  <si>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</si>
  <si>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</si>
  <si>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</si>
  <si>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</si>
  <si>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</si>
  <si>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</si>
  <si>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</si>
  <si>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</si>
  <si>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</si>
  <si>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</si>
  <si>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</si>
  <si>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</si>
  <si>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</si>
  <si>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</si>
  <si>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</si>
  <si>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</si>
  <si>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</si>
  <si>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</si>
  <si>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</si>
  <si>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</si>
  <si>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</si>
  <si>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</si>
  <si>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</si>
  <si>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</si>
  <si>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</si>
  <si>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</si>
  <si>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</si>
  <si>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</si>
  <si>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Departamento</t>
  </si>
  <si>
    <t>Violencia física y sexual (/1) ENDES 2016</t>
  </si>
  <si>
    <t>Cuadro N° 2.8</t>
  </si>
  <si>
    <t>Periodo : Enero - Abril 2018 (Preliminar)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</si>
</sst>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7" x14ac:knownFonts="1">
    <font>
      <sz val="10"/>
      <name val="Arial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indexed="1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Arial Narrow"/>
      <family val="2"/>
    </font>
    <font>
      <b/>
      <sz val="14"/>
      <name val="Calibri"/>
      <family val="2"/>
      <scheme val="minor"/>
    </font>
    <font>
      <sz val="10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  <border>
      <left/>
      <right/>
      <top style="thin">
        <color theme="0"/>
      </top>
      <bottom/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5" fillId="3" borderId="0" xfId="0" applyFont="1" applyFill="1" applyAlignment="1">
      <alignment vertical="center"/>
    </xf>
    <xf numFmtId="0" fontId="6" fillId="3" borderId="0" xfId="5" applyFont="1" applyFill="1" applyAlignment="1">
      <alignment horizontal="centerContinuous"/>
    </xf>
    <xf numFmtId="0" fontId="6" fillId="3" borderId="0" xfId="5" applyFont="1" applyFill="1"/>
    <xf numFmtId="0" fontId="6" fillId="3" borderId="0" xfId="5" applyFont="1" applyFill="1" applyAlignment="1">
      <alignment horizontal="centerContinuous" vertical="center" wrapText="1"/>
    </xf>
    <xf numFmtId="0" fontId="7" fillId="3" borderId="0" xfId="5" applyFont="1" applyFill="1" applyAlignment="1">
      <alignment horizontal="justify" vertical="center" wrapText="1"/>
    </xf>
    <xf numFmtId="0" fontId="6" fillId="3" borderId="0" xfId="0" applyFont="1" applyFill="1" applyAlignment="1">
      <alignment horizontal="justify" vertical="center" wrapText="1"/>
    </xf>
    <xf numFmtId="0" fontId="6" fillId="3" borderId="0" xfId="5" applyFont="1" applyFill="1" applyAlignment="1">
      <alignment horizontal="center"/>
    </xf>
    <xf numFmtId="0" fontId="8" fillId="3" borderId="0" xfId="5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9" fillId="3" borderId="0" xfId="0" applyFont="1" applyFill="1" applyBorder="1" applyAlignment="1">
      <alignment vertical="center"/>
    </xf>
    <xf numFmtId="3" fontId="8" fillId="4" borderId="0" xfId="5" applyNumberFormat="1" applyFont="1" applyFill="1" applyBorder="1" applyAlignment="1">
      <alignment horizontal="center" vertical="center" wrapText="1"/>
    </xf>
    <xf numFmtId="9" fontId="8" fillId="4" borderId="0" xfId="12" applyFont="1" applyFill="1" applyBorder="1" applyAlignment="1">
      <alignment horizontal="center" vertical="center" wrapText="1"/>
    </xf>
    <xf numFmtId="9" fontId="8" fillId="3" borderId="0" xfId="12" applyFont="1" applyFill="1" applyBorder="1" applyAlignment="1">
      <alignment horizontal="center" vertical="center" wrapText="1"/>
    </xf>
    <xf numFmtId="164" fontId="8" fillId="3" borderId="0" xfId="12" applyNumberFormat="1" applyFont="1" applyFill="1" applyBorder="1" applyAlignment="1">
      <alignment horizontal="center" vertical="center" wrapText="1"/>
    </xf>
    <xf numFmtId="0" fontId="6" fillId="3" borderId="0" xfId="2" applyFont="1" applyFill="1"/>
    <xf numFmtId="0" fontId="6" fillId="3" borderId="0" xfId="5" applyFont="1" applyFill="1" applyAlignment="1">
      <alignment vertical="center" wrapText="1"/>
    </xf>
    <xf numFmtId="0" fontId="8" fillId="4" borderId="0" xfId="0" applyFont="1" applyFill="1" applyAlignment="1">
      <alignment horizontal="left" vertical="center" indent="1"/>
    </xf>
    <xf numFmtId="0" fontId="8" fillId="4" borderId="0" xfId="2" applyFont="1" applyFill="1" applyAlignment="1">
      <alignment vertical="center"/>
    </xf>
    <xf numFmtId="0" fontId="6" fillId="3" borderId="0" xfId="5" applyFont="1" applyFill="1" applyBorder="1" applyAlignment="1">
      <alignment horizontal="centerContinuous" vertical="center" wrapText="1"/>
    </xf>
    <xf numFmtId="0" fontId="6" fillId="3" borderId="0" xfId="5" applyFont="1" applyFill="1" applyProtection="1">
      <protection locked="0"/>
    </xf>
    <xf numFmtId="0" fontId="6" fillId="3" borderId="0" xfId="5" applyFont="1" applyFill="1" applyAlignment="1" applyProtection="1">
      <alignment vertical="center" wrapText="1"/>
      <protection locked="0"/>
    </xf>
    <xf numFmtId="0" fontId="8" fillId="4" borderId="0" xfId="5" applyNumberFormat="1" applyFont="1" applyFill="1" applyBorder="1" applyAlignment="1" applyProtection="1">
      <alignment horizontal="center" vertical="center" wrapText="1"/>
      <protection locked="0"/>
    </xf>
    <xf numFmtId="0" fontId="8" fillId="3" borderId="0" xfId="5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5" applyFont="1" applyFill="1" applyBorder="1" applyAlignment="1" applyProtection="1">
      <alignment vertical="center" wrapText="1"/>
      <protection locked="0"/>
    </xf>
    <xf numFmtId="0" fontId="6" fillId="5" borderId="0" xfId="5" applyFont="1" applyFill="1"/>
    <xf numFmtId="0" fontId="10" fillId="3" borderId="0" xfId="0" applyFont="1" applyFill="1" applyBorder="1" applyAlignment="1">
      <alignment vertical="center"/>
    </xf>
    <xf numFmtId="0" fontId="11" fillId="3" borderId="0" xfId="5" applyFont="1" applyFill="1"/>
    <xf numFmtId="49" fontId="12" fillId="6" borderId="0" xfId="5" applyNumberFormat="1" applyFont="1" applyFill="1" applyBorder="1" applyAlignment="1">
      <alignment horizontal="center" vertical="center" wrapText="1"/>
    </xf>
    <xf numFmtId="3" fontId="12" fillId="6" borderId="1" xfId="5" applyNumberFormat="1" applyFont="1" applyFill="1" applyBorder="1" applyAlignment="1">
      <alignment horizontal="center" vertical="center" wrapText="1"/>
    </xf>
    <xf numFmtId="9" fontId="12" fillId="6" borderId="1" xfId="12" applyFont="1" applyFill="1" applyBorder="1" applyAlignment="1">
      <alignment horizontal="center" vertical="center" wrapText="1"/>
    </xf>
    <xf numFmtId="164" fontId="12" fillId="6" borderId="1" xfId="12" applyNumberFormat="1" applyFont="1" applyFill="1" applyBorder="1" applyAlignment="1">
      <alignment horizontal="center" vertical="center" wrapText="1"/>
    </xf>
    <xf numFmtId="0" fontId="6" fillId="7" borderId="2" xfId="5" applyFont="1" applyFill="1" applyBorder="1" applyAlignment="1">
      <alignment horizontal="center" vertical="center"/>
    </xf>
    <xf numFmtId="0" fontId="13" fillId="7" borderId="3" xfId="6" applyFont="1" applyFill="1" applyBorder="1" applyAlignment="1">
      <alignment horizontal="left" vertical="center" wrapText="1"/>
    </xf>
    <xf numFmtId="3" fontId="8" fillId="7" borderId="2" xfId="5" applyNumberFormat="1" applyFont="1" applyFill="1" applyBorder="1" applyAlignment="1">
      <alignment horizontal="center" vertical="center" wrapText="1"/>
    </xf>
    <xf numFmtId="3" fontId="6" fillId="7" borderId="2" xfId="0" applyNumberFormat="1" applyFont="1" applyFill="1" applyBorder="1" applyAlignment="1">
      <alignment horizontal="center" vertical="center"/>
    </xf>
    <xf numFmtId="9" fontId="6" fillId="7" borderId="2" xfId="12" applyFont="1" applyFill="1" applyBorder="1" applyAlignment="1">
      <alignment horizontal="center" vertical="center" wrapText="1"/>
    </xf>
    <xf numFmtId="3" fontId="6" fillId="7" borderId="2" xfId="5" applyNumberFormat="1" applyFont="1" applyFill="1" applyBorder="1" applyAlignment="1">
      <alignment horizontal="center" vertical="center" wrapText="1"/>
    </xf>
    <xf numFmtId="0" fontId="6" fillId="7" borderId="4" xfId="5" applyFont="1" applyFill="1" applyBorder="1" applyAlignment="1">
      <alignment horizontal="center" vertical="center"/>
    </xf>
    <xf numFmtId="0" fontId="13" fillId="7" borderId="5" xfId="6" applyFont="1" applyFill="1" applyBorder="1" applyAlignment="1">
      <alignment horizontal="left" vertical="center" wrapText="1"/>
    </xf>
    <xf numFmtId="3" fontId="8" fillId="7" borderId="4" xfId="5" applyNumberFormat="1" applyFont="1" applyFill="1" applyBorder="1" applyAlignment="1">
      <alignment horizontal="center" vertical="center" wrapText="1"/>
    </xf>
    <xf numFmtId="9" fontId="6" fillId="7" borderId="4" xfId="12" applyFont="1" applyFill="1" applyBorder="1" applyAlignment="1">
      <alignment horizontal="center" vertical="center" wrapText="1"/>
    </xf>
    <xf numFmtId="3" fontId="6" fillId="7" borderId="4" xfId="5" applyNumberFormat="1" applyFont="1" applyFill="1" applyBorder="1" applyAlignment="1">
      <alignment horizontal="center" vertical="center" wrapText="1"/>
    </xf>
    <xf numFmtId="0" fontId="13" fillId="7" borderId="6" xfId="6" applyFont="1" applyFill="1" applyBorder="1" applyAlignment="1">
      <alignment horizontal="left" vertical="center" wrapText="1"/>
    </xf>
    <xf numFmtId="3" fontId="8" fillId="7" borderId="7" xfId="5" applyNumberFormat="1" applyFont="1" applyFill="1" applyBorder="1" applyAlignment="1">
      <alignment horizontal="center" vertical="center" wrapText="1"/>
    </xf>
    <xf numFmtId="9" fontId="6" fillId="7" borderId="7" xfId="12" applyFont="1" applyFill="1" applyBorder="1" applyAlignment="1">
      <alignment horizontal="center" vertical="center" wrapText="1"/>
    </xf>
    <xf numFmtId="3" fontId="6" fillId="7" borderId="7" xfId="5" applyNumberFormat="1" applyFont="1" applyFill="1" applyBorder="1" applyAlignment="1">
      <alignment horizontal="center" vertical="center" wrapText="1"/>
    </xf>
    <xf numFmtId="49" fontId="14" fillId="6" borderId="8" xfId="5" applyNumberFormat="1" applyFont="1" applyFill="1" applyBorder="1" applyAlignment="1">
      <alignment horizontal="center" vertical="center" wrapText="1"/>
    </xf>
    <xf numFmtId="49" fontId="14" fillId="6" borderId="0" xfId="5" applyNumberFormat="1" applyFont="1" applyFill="1" applyBorder="1" applyAlignment="1">
      <alignment horizontal="center" vertical="center" wrapText="1"/>
    </xf>
    <xf numFmtId="0" fontId="3" fillId="2" borderId="0" xfId="5" applyFont="1" applyFill="1" applyAlignment="1">
      <alignment vertical="center"/>
    </xf>
    <xf numFmtId="9" fontId="12" fillId="6" borderId="1" xfId="12" applyNumberFormat="1" applyFont="1" applyFill="1" applyBorder="1" applyAlignment="1">
      <alignment horizontal="center" vertical="center" wrapText="1"/>
    </xf>
    <xf numFmtId="164" fontId="6" fillId="7" borderId="2" xfId="12" applyNumberFormat="1" applyFont="1" applyFill="1" applyBorder="1" applyAlignment="1">
      <alignment horizontal="center" vertical="center" wrapText="1"/>
    </xf>
    <xf numFmtId="0" fontId="12" fillId="6" borderId="1" xfId="5" applyFont="1" applyFill="1" applyBorder="1" applyAlignment="1">
      <alignment horizontal="center" vertical="center" wrapText="1"/>
    </xf>
    <xf numFmtId="0" fontId="12" fillId="6" borderId="9" xfId="5" applyFont="1" applyFill="1" applyBorder="1" applyAlignment="1">
      <alignment horizontal="center" vertical="center" wrapText="1"/>
    </xf>
    <xf numFmtId="0" fontId="15" fillId="3" borderId="0" xfId="5" applyFont="1" applyFill="1" applyAlignment="1">
      <alignment horizontal="justify" vertical="center" wrapText="1"/>
    </xf>
    <xf numFmtId="0" fontId="12" fillId="6" borderId="0" xfId="5" applyFont="1" applyFill="1" applyBorder="1" applyAlignment="1">
      <alignment horizontal="center" vertical="center" wrapText="1"/>
    </xf>
    <xf numFmtId="0" fontId="16" fillId="6" borderId="0" xfId="2" applyFont="1" applyFill="1" applyBorder="1"/>
    <xf numFmtId="49" fontId="12" fillId="6" borderId="0" xfId="5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4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aje" xfId="12" builtinId="5"/>
    <cellStyle name="Porcentual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3"/>
  <sheetViews>
    <sheetView showGridLines="0" tabSelected="1" view="pageBreakPreview" zoomScale="86" zoomScaleSheetLayoutView="86" workbookViewId="0">
      <pane xSplit="2" ySplit="8" topLeftCell="C9" activePane="bottomRight" state="frozen"/>
      <selection pane="topRight" activeCell="C1" sqref="C1"/>
      <selection pane="bottomLeft" activeCell="A9" sqref="A9"/>
      <selection pane="bottomRight"/>
    </sheetView>
  </sheetViews>
  <sheetFormatPr baseColWidth="10" defaultColWidth="11.42578125" defaultRowHeight="12.75" x14ac:dyDescent="0.2"/>
  <cols>
    <col min="1" max="1" width="4.7109375" style="3" customWidth="1"/>
    <col min="2" max="2" width="13.85546875" style="3" customWidth="1"/>
    <col min="3" max="3" width="7" style="3" customWidth="1"/>
    <col min="4" max="4" width="7.42578125" style="3" customWidth="1"/>
    <col min="5" max="5" width="5.140625" style="3" customWidth="1"/>
    <col min="6" max="6" width="7.42578125" style="3" customWidth="1"/>
    <col min="7" max="7" width="5.140625" style="3" customWidth="1"/>
    <col min="8" max="8" width="1.140625" style="3" customWidth="1"/>
    <col min="9" max="9" width="7" style="3" customWidth="1"/>
    <col min="10" max="10" width="10.7109375" style="3" customWidth="1"/>
    <col min="11" max="11" width="5.7109375" style="3" customWidth="1"/>
    <col min="12" max="12" width="8.7109375" style="3" customWidth="1"/>
    <col min="13" max="13" width="5.7109375" style="3" customWidth="1"/>
    <col min="14" max="14" width="8.7109375" style="3" customWidth="1"/>
    <col min="15" max="15" width="5.7109375" style="3" customWidth="1"/>
    <col min="16" max="16" width="8.7109375" style="3" customWidth="1"/>
    <col min="17" max="17" width="5.7109375" style="3" customWidth="1"/>
    <col min="18" max="18" width="1.140625" style="3" customWidth="1"/>
    <col min="19" max="19" width="10.7109375" style="3" customWidth="1"/>
    <col min="20" max="16384" width="11.42578125" style="3"/>
  </cols>
  <sheetData>
    <row r="1" spans="1:30" ht="18.75" x14ac:dyDescent="0.2">
      <c r="A1" s="1" t="s">
        <v>42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pans="1:30" ht="6" customHeight="1" x14ac:dyDescent="0.2">
      <c r="B2" s="4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30" ht="60" customHeight="1" x14ac:dyDescent="0.2">
      <c r="A3" s="54" t="s">
        <v>6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</row>
    <row r="4" spans="1:30" ht="6" customHeight="1" x14ac:dyDescent="0.2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7"/>
      <c r="R4" s="7"/>
      <c r="S4" s="2"/>
    </row>
    <row r="5" spans="1:30" ht="13.5" customHeight="1" x14ac:dyDescent="0.2">
      <c r="A5" s="8" t="s">
        <v>43</v>
      </c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7"/>
      <c r="R5" s="7"/>
      <c r="S5" s="2"/>
    </row>
    <row r="6" spans="1:30" ht="5.25" customHeight="1" x14ac:dyDescent="0.2"/>
    <row r="7" spans="1:30" ht="29.45" customHeight="1" x14ac:dyDescent="0.2">
      <c r="A7" s="55" t="s">
        <v>5</v>
      </c>
      <c r="B7" s="55" t="s">
        <v>40</v>
      </c>
      <c r="C7" s="57" t="s">
        <v>7</v>
      </c>
      <c r="D7" s="57"/>
      <c r="E7" s="57"/>
      <c r="F7" s="57"/>
      <c r="G7" s="57"/>
      <c r="H7" s="28"/>
      <c r="I7" s="57" t="s">
        <v>8</v>
      </c>
      <c r="J7" s="57"/>
      <c r="K7" s="57"/>
      <c r="L7" s="57"/>
      <c r="M7" s="57"/>
      <c r="N7" s="57"/>
      <c r="O7" s="57"/>
      <c r="P7" s="57"/>
      <c r="Q7" s="57"/>
      <c r="R7" s="28"/>
      <c r="S7" s="55" t="s">
        <v>41</v>
      </c>
    </row>
    <row r="8" spans="1:30" ht="63.6" customHeight="1" x14ac:dyDescent="0.2">
      <c r="A8" s="56"/>
      <c r="B8" s="56"/>
      <c r="C8" s="47" t="s">
        <v>0</v>
      </c>
      <c r="D8" s="47" t="s">
        <v>1</v>
      </c>
      <c r="E8" s="47" t="s">
        <v>2</v>
      </c>
      <c r="F8" s="47" t="s">
        <v>3</v>
      </c>
      <c r="G8" s="47" t="s">
        <v>2</v>
      </c>
      <c r="H8" s="48"/>
      <c r="I8" s="47" t="s">
        <v>0</v>
      </c>
      <c r="J8" s="47" t="s">
        <v>11</v>
      </c>
      <c r="K8" s="47" t="s">
        <v>2</v>
      </c>
      <c r="L8" s="47" t="s">
        <v>9</v>
      </c>
      <c r="M8" s="47" t="s">
        <v>2</v>
      </c>
      <c r="N8" s="47" t="s">
        <v>10</v>
      </c>
      <c r="O8" s="47" t="s">
        <v>2</v>
      </c>
      <c r="P8" s="47" t="s">
        <v>4</v>
      </c>
      <c r="Q8" s="47" t="s">
        <v>2</v>
      </c>
      <c r="R8" s="28"/>
      <c r="S8" s="55"/>
    </row>
    <row r="9" spans="1:30" ht="18.75" customHeight="1" x14ac:dyDescent="0.2">
      <c r="A9" s="32">
        <v>1</v>
      </c>
      <c r="B9" s="33" t="s">
        <v>26</v>
      </c>
      <c r="C9" s="34">
        <f t="shared" ref="C9:C33" si="0">D9+F9</f>
        <v>13243</v>
      </c>
      <c r="D9" s="35">
        <v>10940</v>
      </c>
      <c r="E9" s="36">
        <f t="shared" ref="E9:E34" si="1">D9/C9</f>
        <v>0.82609680585969947</v>
      </c>
      <c r="F9" s="35">
        <v>2303</v>
      </c>
      <c r="G9" s="36">
        <f t="shared" ref="G9:G34" si="2">F9/C9</f>
        <v>0.17390319414030053</v>
      </c>
      <c r="H9" s="37"/>
      <c r="I9" s="34">
        <f t="shared" ref="I9:I33" si="3">J9+L9+N9+P9</f>
        <v>13243</v>
      </c>
      <c r="J9" s="35">
        <v>37</v>
      </c>
      <c r="K9" s="36">
        <f t="shared" ref="K9:K34" si="4">J9/I9</f>
        <v>2.7939288680812503E-3</v>
      </c>
      <c r="L9" s="35">
        <v>6672</v>
      </c>
      <c r="M9" s="36">
        <f t="shared" ref="M9:M34" si="5">L9/I9</f>
        <v>0.50381333534697581</v>
      </c>
      <c r="N9" s="35">
        <v>5194</v>
      </c>
      <c r="O9" s="36">
        <f t="shared" ref="O9:O34" si="6">N9/I9</f>
        <v>0.39220720380578417</v>
      </c>
      <c r="P9" s="35">
        <v>1340</v>
      </c>
      <c r="Q9" s="36">
        <f t="shared" ref="Q9:Q34" si="7">P9/I9</f>
        <v>0.1011855319791588</v>
      </c>
      <c r="R9" s="36"/>
      <c r="S9" s="51">
        <v>0.31735499134734768</v>
      </c>
      <c r="U9" s="25"/>
      <c r="V9" s="25"/>
      <c r="W9" s="25"/>
      <c r="X9" s="25"/>
      <c r="Y9" s="25"/>
      <c r="Z9" s="25"/>
    </row>
    <row r="10" spans="1:30" ht="18.75" customHeight="1" x14ac:dyDescent="0.2">
      <c r="A10" s="38">
        <v>2</v>
      </c>
      <c r="B10" s="39" t="s">
        <v>15</v>
      </c>
      <c r="C10" s="40">
        <f t="shared" si="0"/>
        <v>4238</v>
      </c>
      <c r="D10" s="35">
        <v>3429</v>
      </c>
      <c r="E10" s="36">
        <f t="shared" si="1"/>
        <v>0.8091080698442662</v>
      </c>
      <c r="F10" s="35">
        <v>809</v>
      </c>
      <c r="G10" s="36">
        <f t="shared" si="2"/>
        <v>0.19089193015573383</v>
      </c>
      <c r="H10" s="42"/>
      <c r="I10" s="34">
        <f t="shared" si="3"/>
        <v>4238</v>
      </c>
      <c r="J10" s="35">
        <v>33</v>
      </c>
      <c r="K10" s="36">
        <f t="shared" si="4"/>
        <v>7.7866918357715901E-3</v>
      </c>
      <c r="L10" s="35">
        <v>2674</v>
      </c>
      <c r="M10" s="36">
        <f t="shared" si="5"/>
        <v>0.63095799905615857</v>
      </c>
      <c r="N10" s="35">
        <v>1353</v>
      </c>
      <c r="O10" s="36">
        <f t="shared" si="6"/>
        <v>0.3192543652666352</v>
      </c>
      <c r="P10" s="35">
        <v>178</v>
      </c>
      <c r="Q10" s="36">
        <f t="shared" si="7"/>
        <v>4.2000943841434636E-2</v>
      </c>
      <c r="R10" s="41"/>
      <c r="S10" s="51">
        <v>0.384328912344714</v>
      </c>
    </row>
    <row r="11" spans="1:30" ht="18.75" customHeight="1" x14ac:dyDescent="0.2">
      <c r="A11" s="32">
        <v>3</v>
      </c>
      <c r="B11" s="39" t="s">
        <v>19</v>
      </c>
      <c r="C11" s="40">
        <f t="shared" si="0"/>
        <v>2351</v>
      </c>
      <c r="D11" s="35">
        <v>2077</v>
      </c>
      <c r="E11" s="36">
        <f t="shared" si="1"/>
        <v>0.88345384942577632</v>
      </c>
      <c r="F11" s="35">
        <v>274</v>
      </c>
      <c r="G11" s="36">
        <f t="shared" si="2"/>
        <v>0.11654615057422374</v>
      </c>
      <c r="H11" s="42"/>
      <c r="I11" s="34">
        <f t="shared" si="3"/>
        <v>2351</v>
      </c>
      <c r="J11" s="35">
        <v>6</v>
      </c>
      <c r="K11" s="36">
        <f t="shared" si="4"/>
        <v>2.5521054870267972E-3</v>
      </c>
      <c r="L11" s="35">
        <v>1210</v>
      </c>
      <c r="M11" s="36">
        <f t="shared" si="5"/>
        <v>0.51467460655040409</v>
      </c>
      <c r="N11" s="35">
        <v>970</v>
      </c>
      <c r="O11" s="36">
        <f t="shared" si="6"/>
        <v>0.41259038706933221</v>
      </c>
      <c r="P11" s="35">
        <v>165</v>
      </c>
      <c r="Q11" s="36">
        <f t="shared" si="7"/>
        <v>7.0182900893236921E-2</v>
      </c>
      <c r="R11" s="41"/>
      <c r="S11" s="51">
        <v>0.40434681081535645</v>
      </c>
    </row>
    <row r="12" spans="1:30" ht="18.75" customHeight="1" x14ac:dyDescent="0.2">
      <c r="A12" s="32">
        <v>4</v>
      </c>
      <c r="B12" s="39" t="s">
        <v>23</v>
      </c>
      <c r="C12" s="40">
        <f t="shared" si="0"/>
        <v>1891</v>
      </c>
      <c r="D12" s="35">
        <v>1616</v>
      </c>
      <c r="E12" s="36">
        <f t="shared" si="1"/>
        <v>0.85457429931253304</v>
      </c>
      <c r="F12" s="35">
        <v>275</v>
      </c>
      <c r="G12" s="36">
        <f t="shared" si="2"/>
        <v>0.14542570068746694</v>
      </c>
      <c r="H12" s="42"/>
      <c r="I12" s="34">
        <f t="shared" si="3"/>
        <v>1891</v>
      </c>
      <c r="J12" s="35">
        <v>9</v>
      </c>
      <c r="K12" s="36">
        <f t="shared" si="4"/>
        <v>4.7593865679534638E-3</v>
      </c>
      <c r="L12" s="35">
        <v>934</v>
      </c>
      <c r="M12" s="36">
        <f t="shared" si="5"/>
        <v>0.49391856160761499</v>
      </c>
      <c r="N12" s="35">
        <v>742</v>
      </c>
      <c r="O12" s="36">
        <f t="shared" si="6"/>
        <v>0.39238498149127443</v>
      </c>
      <c r="P12" s="35">
        <v>206</v>
      </c>
      <c r="Q12" s="36">
        <f t="shared" si="7"/>
        <v>0.10893707033315705</v>
      </c>
      <c r="R12" s="41"/>
      <c r="S12" s="51">
        <v>0.41184860748539182</v>
      </c>
    </row>
    <row r="13" spans="1:30" ht="18.75" customHeight="1" x14ac:dyDescent="0.2">
      <c r="A13" s="38">
        <v>5</v>
      </c>
      <c r="B13" s="39" t="s">
        <v>24</v>
      </c>
      <c r="C13" s="40">
        <f t="shared" si="0"/>
        <v>1674</v>
      </c>
      <c r="D13" s="35">
        <v>1369</v>
      </c>
      <c r="E13" s="36">
        <f t="shared" si="1"/>
        <v>0.81780167264038228</v>
      </c>
      <c r="F13" s="35">
        <v>305</v>
      </c>
      <c r="G13" s="36">
        <f t="shared" si="2"/>
        <v>0.18219832735961769</v>
      </c>
      <c r="H13" s="42"/>
      <c r="I13" s="34">
        <f t="shared" si="3"/>
        <v>1674</v>
      </c>
      <c r="J13" s="35">
        <v>9</v>
      </c>
      <c r="K13" s="36">
        <f t="shared" si="4"/>
        <v>5.3763440860215058E-3</v>
      </c>
      <c r="L13" s="35">
        <v>960</v>
      </c>
      <c r="M13" s="36">
        <f t="shared" si="5"/>
        <v>0.57347670250896055</v>
      </c>
      <c r="N13" s="35">
        <v>570</v>
      </c>
      <c r="O13" s="36">
        <f t="shared" si="6"/>
        <v>0.34050179211469533</v>
      </c>
      <c r="P13" s="35">
        <v>135</v>
      </c>
      <c r="Q13" s="36">
        <f t="shared" si="7"/>
        <v>8.0645161290322578E-2</v>
      </c>
      <c r="R13" s="41"/>
      <c r="S13" s="51">
        <v>0.21775084452898855</v>
      </c>
      <c r="U13" s="25"/>
      <c r="V13" s="25"/>
      <c r="W13" s="25"/>
      <c r="X13" s="25"/>
      <c r="Y13" s="25"/>
      <c r="Z13" s="25"/>
    </row>
    <row r="14" spans="1:30" ht="18.75" customHeight="1" x14ac:dyDescent="0.2">
      <c r="A14" s="32">
        <v>6</v>
      </c>
      <c r="B14" s="39" t="s">
        <v>32</v>
      </c>
      <c r="C14" s="40">
        <f t="shared" si="0"/>
        <v>1651</v>
      </c>
      <c r="D14" s="35">
        <v>1482</v>
      </c>
      <c r="E14" s="36">
        <f t="shared" si="1"/>
        <v>0.89763779527559051</v>
      </c>
      <c r="F14" s="35">
        <v>169</v>
      </c>
      <c r="G14" s="36">
        <f t="shared" si="2"/>
        <v>0.10236220472440945</v>
      </c>
      <c r="H14" s="42"/>
      <c r="I14" s="34">
        <f t="shared" si="3"/>
        <v>1651</v>
      </c>
      <c r="J14" s="35">
        <v>2</v>
      </c>
      <c r="K14" s="36">
        <f t="shared" si="4"/>
        <v>1.2113870381586917E-3</v>
      </c>
      <c r="L14" s="35">
        <v>704</v>
      </c>
      <c r="M14" s="36">
        <f t="shared" si="5"/>
        <v>0.42640823743185946</v>
      </c>
      <c r="N14" s="35">
        <v>858</v>
      </c>
      <c r="O14" s="36">
        <f t="shared" si="6"/>
        <v>0.51968503937007871</v>
      </c>
      <c r="P14" s="35">
        <v>87</v>
      </c>
      <c r="Q14" s="36">
        <f t="shared" si="7"/>
        <v>5.2695336159903086E-2</v>
      </c>
      <c r="R14" s="41"/>
      <c r="S14" s="51">
        <v>0.43638695903334207</v>
      </c>
      <c r="AA14" s="25"/>
      <c r="AB14" s="25"/>
      <c r="AC14" s="25"/>
      <c r="AD14" s="25"/>
    </row>
    <row r="15" spans="1:30" ht="18.75" customHeight="1" x14ac:dyDescent="0.2">
      <c r="A15" s="32">
        <v>7</v>
      </c>
      <c r="B15" s="39" t="s">
        <v>13</v>
      </c>
      <c r="C15" s="40">
        <f t="shared" si="0"/>
        <v>1498</v>
      </c>
      <c r="D15" s="35">
        <v>1293</v>
      </c>
      <c r="E15" s="36">
        <f t="shared" si="1"/>
        <v>0.86315086782376504</v>
      </c>
      <c r="F15" s="35">
        <v>205</v>
      </c>
      <c r="G15" s="36">
        <f t="shared" si="2"/>
        <v>0.13684913217623498</v>
      </c>
      <c r="H15" s="42"/>
      <c r="I15" s="34">
        <f t="shared" si="3"/>
        <v>1498</v>
      </c>
      <c r="J15" s="35">
        <v>9</v>
      </c>
      <c r="K15" s="36">
        <f t="shared" si="4"/>
        <v>6.0080106809078772E-3</v>
      </c>
      <c r="L15" s="35">
        <v>769</v>
      </c>
      <c r="M15" s="36">
        <f t="shared" si="5"/>
        <v>0.513351134846462</v>
      </c>
      <c r="N15" s="35">
        <v>644</v>
      </c>
      <c r="O15" s="36">
        <f t="shared" si="6"/>
        <v>0.42990654205607476</v>
      </c>
      <c r="P15" s="35">
        <v>76</v>
      </c>
      <c r="Q15" s="36">
        <f t="shared" si="7"/>
        <v>5.0734312416555405E-2</v>
      </c>
      <c r="R15" s="41"/>
      <c r="S15" s="51">
        <v>0.28755244041625466</v>
      </c>
    </row>
    <row r="16" spans="1:30" ht="18.75" customHeight="1" x14ac:dyDescent="0.2">
      <c r="A16" s="38">
        <v>8</v>
      </c>
      <c r="B16" s="39" t="s">
        <v>22</v>
      </c>
      <c r="C16" s="40">
        <f t="shared" si="0"/>
        <v>1374</v>
      </c>
      <c r="D16" s="35">
        <v>1195</v>
      </c>
      <c r="E16" s="36">
        <f t="shared" si="1"/>
        <v>0.86972343522561868</v>
      </c>
      <c r="F16" s="35">
        <v>179</v>
      </c>
      <c r="G16" s="36">
        <f t="shared" si="2"/>
        <v>0.13027656477438138</v>
      </c>
      <c r="H16" s="42"/>
      <c r="I16" s="34">
        <f t="shared" si="3"/>
        <v>1374</v>
      </c>
      <c r="J16" s="35">
        <v>4</v>
      </c>
      <c r="K16" s="36">
        <f t="shared" si="4"/>
        <v>2.911208151382824E-3</v>
      </c>
      <c r="L16" s="35">
        <v>705</v>
      </c>
      <c r="M16" s="36">
        <f t="shared" si="5"/>
        <v>0.51310043668122274</v>
      </c>
      <c r="N16" s="35">
        <v>500</v>
      </c>
      <c r="O16" s="36">
        <f t="shared" si="6"/>
        <v>0.36390101892285298</v>
      </c>
      <c r="P16" s="35">
        <v>165</v>
      </c>
      <c r="Q16" s="36">
        <f t="shared" si="7"/>
        <v>0.12008733624454149</v>
      </c>
      <c r="R16" s="41"/>
      <c r="S16" s="51">
        <v>0.30058476039171445</v>
      </c>
    </row>
    <row r="17" spans="1:30" ht="18.75" customHeight="1" x14ac:dyDescent="0.2">
      <c r="A17" s="32">
        <v>9</v>
      </c>
      <c r="B17" s="39" t="s">
        <v>31</v>
      </c>
      <c r="C17" s="40">
        <f t="shared" si="0"/>
        <v>1205</v>
      </c>
      <c r="D17" s="35">
        <v>1092</v>
      </c>
      <c r="E17" s="36">
        <f t="shared" si="1"/>
        <v>0.90622406639004149</v>
      </c>
      <c r="F17" s="35">
        <v>113</v>
      </c>
      <c r="G17" s="36">
        <f t="shared" si="2"/>
        <v>9.3775933609958506E-2</v>
      </c>
      <c r="H17" s="42"/>
      <c r="I17" s="34">
        <f t="shared" si="3"/>
        <v>1205</v>
      </c>
      <c r="J17" s="35">
        <v>2</v>
      </c>
      <c r="K17" s="36">
        <f t="shared" si="4"/>
        <v>1.6597510373443983E-3</v>
      </c>
      <c r="L17" s="35">
        <v>589</v>
      </c>
      <c r="M17" s="36">
        <f t="shared" si="5"/>
        <v>0.4887966804979253</v>
      </c>
      <c r="N17" s="35">
        <v>496</v>
      </c>
      <c r="O17" s="36">
        <f t="shared" si="6"/>
        <v>0.41161825726141077</v>
      </c>
      <c r="P17" s="35">
        <v>118</v>
      </c>
      <c r="Q17" s="36">
        <f t="shared" si="7"/>
        <v>9.7925311203319501E-2</v>
      </c>
      <c r="R17" s="41"/>
      <c r="S17" s="51">
        <v>0.32420930658466757</v>
      </c>
    </row>
    <row r="18" spans="1:30" ht="18.75" customHeight="1" x14ac:dyDescent="0.2">
      <c r="A18" s="32">
        <v>10</v>
      </c>
      <c r="B18" s="39" t="s">
        <v>17</v>
      </c>
      <c r="C18" s="40">
        <f t="shared" si="0"/>
        <v>1174</v>
      </c>
      <c r="D18" s="35">
        <v>1031</v>
      </c>
      <c r="E18" s="36">
        <f t="shared" si="1"/>
        <v>0.87819420783645652</v>
      </c>
      <c r="F18" s="35">
        <v>143</v>
      </c>
      <c r="G18" s="36">
        <f t="shared" si="2"/>
        <v>0.12180579216354344</v>
      </c>
      <c r="H18" s="42"/>
      <c r="I18" s="34">
        <f t="shared" si="3"/>
        <v>1174</v>
      </c>
      <c r="J18" s="35">
        <v>6</v>
      </c>
      <c r="K18" s="36">
        <f t="shared" si="4"/>
        <v>5.1107325383304937E-3</v>
      </c>
      <c r="L18" s="35">
        <v>506</v>
      </c>
      <c r="M18" s="36">
        <f t="shared" si="5"/>
        <v>0.43100511073253833</v>
      </c>
      <c r="N18" s="35">
        <v>603</v>
      </c>
      <c r="O18" s="36">
        <f t="shared" si="6"/>
        <v>0.51362862010221466</v>
      </c>
      <c r="P18" s="35">
        <v>59</v>
      </c>
      <c r="Q18" s="36">
        <f t="shared" si="7"/>
        <v>5.0255536626916522E-2</v>
      </c>
      <c r="R18" s="41"/>
      <c r="S18" s="51">
        <v>0.29203133757634936</v>
      </c>
      <c r="U18" s="25"/>
      <c r="V18" s="25"/>
      <c r="W18" s="25"/>
      <c r="X18" s="25"/>
      <c r="Y18" s="25"/>
      <c r="Z18" s="25"/>
      <c r="AA18" s="25"/>
      <c r="AB18" s="25"/>
      <c r="AC18" s="25"/>
      <c r="AD18" s="25"/>
    </row>
    <row r="19" spans="1:30" ht="18.75" customHeight="1" x14ac:dyDescent="0.2">
      <c r="A19" s="38">
        <v>11</v>
      </c>
      <c r="B19" s="39" t="s">
        <v>16</v>
      </c>
      <c r="C19" s="40">
        <f t="shared" si="0"/>
        <v>1061</v>
      </c>
      <c r="D19" s="35">
        <v>907</v>
      </c>
      <c r="E19" s="36">
        <f t="shared" si="1"/>
        <v>0.85485391140433553</v>
      </c>
      <c r="F19" s="35">
        <v>154</v>
      </c>
      <c r="G19" s="36">
        <f t="shared" si="2"/>
        <v>0.14514608859566447</v>
      </c>
      <c r="H19" s="42"/>
      <c r="I19" s="34">
        <f t="shared" si="3"/>
        <v>1061</v>
      </c>
      <c r="J19" s="35">
        <v>8</v>
      </c>
      <c r="K19" s="36">
        <f t="shared" si="4"/>
        <v>7.540056550424128E-3</v>
      </c>
      <c r="L19" s="35">
        <v>489</v>
      </c>
      <c r="M19" s="36">
        <f t="shared" si="5"/>
        <v>0.46088595664467485</v>
      </c>
      <c r="N19" s="35">
        <v>447</v>
      </c>
      <c r="O19" s="36">
        <f t="shared" si="6"/>
        <v>0.42130065975494818</v>
      </c>
      <c r="P19" s="35">
        <v>117</v>
      </c>
      <c r="Q19" s="36">
        <f t="shared" si="7"/>
        <v>0.11027332704995288</v>
      </c>
      <c r="R19" s="41"/>
      <c r="S19" s="51">
        <v>0.40332879419273832</v>
      </c>
      <c r="U19" s="25"/>
      <c r="V19" s="25"/>
      <c r="W19" s="25"/>
      <c r="X19" s="25"/>
      <c r="Y19" s="25"/>
      <c r="Z19" s="25"/>
    </row>
    <row r="20" spans="1:30" s="25" customFormat="1" ht="18.75" customHeight="1" x14ac:dyDescent="0.2">
      <c r="A20" s="32">
        <v>12</v>
      </c>
      <c r="B20" s="39" t="s">
        <v>21</v>
      </c>
      <c r="C20" s="40">
        <f t="shared" si="0"/>
        <v>1043</v>
      </c>
      <c r="D20" s="35">
        <v>939</v>
      </c>
      <c r="E20" s="36">
        <f t="shared" si="1"/>
        <v>0.90028763183125604</v>
      </c>
      <c r="F20" s="35">
        <v>104</v>
      </c>
      <c r="G20" s="36">
        <f t="shared" si="2"/>
        <v>9.9712368168744014E-2</v>
      </c>
      <c r="H20" s="42"/>
      <c r="I20" s="34">
        <f t="shared" si="3"/>
        <v>1043</v>
      </c>
      <c r="J20" s="35">
        <v>7</v>
      </c>
      <c r="K20" s="36">
        <f t="shared" si="4"/>
        <v>6.7114093959731542E-3</v>
      </c>
      <c r="L20" s="35">
        <v>442</v>
      </c>
      <c r="M20" s="36">
        <f t="shared" si="5"/>
        <v>0.42377756471716205</v>
      </c>
      <c r="N20" s="35">
        <v>433</v>
      </c>
      <c r="O20" s="36">
        <f t="shared" si="6"/>
        <v>0.41514860977948226</v>
      </c>
      <c r="P20" s="35">
        <v>161</v>
      </c>
      <c r="Q20" s="36">
        <f t="shared" si="7"/>
        <v>0.15436241610738255</v>
      </c>
      <c r="R20" s="41"/>
      <c r="S20" s="51">
        <v>0.27638655770852399</v>
      </c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</row>
    <row r="21" spans="1:30" s="25" customFormat="1" ht="18.75" customHeight="1" x14ac:dyDescent="0.2">
      <c r="A21" s="32">
        <v>13</v>
      </c>
      <c r="B21" s="39" t="s">
        <v>33</v>
      </c>
      <c r="C21" s="40">
        <f t="shared" si="0"/>
        <v>1040</v>
      </c>
      <c r="D21" s="35">
        <v>891</v>
      </c>
      <c r="E21" s="36">
        <f t="shared" si="1"/>
        <v>0.85673076923076918</v>
      </c>
      <c r="F21" s="35">
        <v>149</v>
      </c>
      <c r="G21" s="36">
        <f t="shared" si="2"/>
        <v>0.14326923076923076</v>
      </c>
      <c r="H21" s="42"/>
      <c r="I21" s="34">
        <f t="shared" si="3"/>
        <v>1040</v>
      </c>
      <c r="J21" s="35">
        <v>14</v>
      </c>
      <c r="K21" s="36">
        <f t="shared" si="4"/>
        <v>1.3461538461538462E-2</v>
      </c>
      <c r="L21" s="35">
        <v>466</v>
      </c>
      <c r="M21" s="36">
        <f t="shared" si="5"/>
        <v>0.44807692307692309</v>
      </c>
      <c r="N21" s="35">
        <v>444</v>
      </c>
      <c r="O21" s="36">
        <f t="shared" si="6"/>
        <v>0.42692307692307691</v>
      </c>
      <c r="P21" s="35">
        <v>116</v>
      </c>
      <c r="Q21" s="36">
        <f t="shared" si="7"/>
        <v>0.11153846153846154</v>
      </c>
      <c r="R21" s="41"/>
      <c r="S21" s="51">
        <v>0.38944360190205968</v>
      </c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</row>
    <row r="22" spans="1:30" ht="18.75" customHeight="1" x14ac:dyDescent="0.2">
      <c r="A22" s="38">
        <v>14</v>
      </c>
      <c r="B22" s="39" t="s">
        <v>18</v>
      </c>
      <c r="C22" s="40">
        <f t="shared" si="0"/>
        <v>929</v>
      </c>
      <c r="D22" s="35">
        <v>755</v>
      </c>
      <c r="E22" s="36">
        <f t="shared" si="1"/>
        <v>0.81270182992465012</v>
      </c>
      <c r="F22" s="35">
        <v>174</v>
      </c>
      <c r="G22" s="36">
        <f t="shared" si="2"/>
        <v>0.18729817007534985</v>
      </c>
      <c r="H22" s="42"/>
      <c r="I22" s="34">
        <f t="shared" si="3"/>
        <v>929</v>
      </c>
      <c r="J22" s="35">
        <v>9</v>
      </c>
      <c r="K22" s="36">
        <f t="shared" si="4"/>
        <v>9.6878363832077503E-3</v>
      </c>
      <c r="L22" s="35">
        <v>505</v>
      </c>
      <c r="M22" s="36">
        <f t="shared" si="5"/>
        <v>0.5435952637244349</v>
      </c>
      <c r="N22" s="35">
        <v>345</v>
      </c>
      <c r="O22" s="36">
        <f t="shared" si="6"/>
        <v>0.3713670613562971</v>
      </c>
      <c r="P22" s="35">
        <v>70</v>
      </c>
      <c r="Q22" s="36">
        <f t="shared" si="7"/>
        <v>7.5349838536060282E-2</v>
      </c>
      <c r="R22" s="41"/>
      <c r="S22" s="51">
        <v>0.2960013313191871</v>
      </c>
      <c r="U22" s="25"/>
      <c r="V22" s="25"/>
      <c r="W22" s="25"/>
      <c r="X22" s="25"/>
      <c r="Y22" s="25"/>
      <c r="Z22" s="25"/>
    </row>
    <row r="23" spans="1:30" ht="18.75" customHeight="1" x14ac:dyDescent="0.2">
      <c r="A23" s="32">
        <v>15</v>
      </c>
      <c r="B23" s="39" t="s">
        <v>34</v>
      </c>
      <c r="C23" s="40">
        <f t="shared" si="0"/>
        <v>848</v>
      </c>
      <c r="D23" s="35">
        <v>770</v>
      </c>
      <c r="E23" s="36">
        <f t="shared" si="1"/>
        <v>0.90801886792452835</v>
      </c>
      <c r="F23" s="35">
        <v>78</v>
      </c>
      <c r="G23" s="36">
        <f t="shared" si="2"/>
        <v>9.1981132075471692E-2</v>
      </c>
      <c r="H23" s="42"/>
      <c r="I23" s="34">
        <f t="shared" si="3"/>
        <v>848</v>
      </c>
      <c r="J23" s="35">
        <v>0</v>
      </c>
      <c r="K23" s="36">
        <f t="shared" si="4"/>
        <v>0</v>
      </c>
      <c r="L23" s="35">
        <v>350</v>
      </c>
      <c r="M23" s="36">
        <f t="shared" si="5"/>
        <v>0.41273584905660377</v>
      </c>
      <c r="N23" s="35">
        <v>433</v>
      </c>
      <c r="O23" s="36">
        <f t="shared" si="6"/>
        <v>0.51061320754716977</v>
      </c>
      <c r="P23" s="35">
        <v>65</v>
      </c>
      <c r="Q23" s="36">
        <f t="shared" si="7"/>
        <v>7.6650943396226412E-2</v>
      </c>
      <c r="R23" s="41"/>
      <c r="S23" s="51">
        <v>0.33370504684397362</v>
      </c>
      <c r="AA23" s="25"/>
      <c r="AB23" s="25"/>
      <c r="AC23" s="25"/>
      <c r="AD23" s="25"/>
    </row>
    <row r="24" spans="1:30" ht="18.75" customHeight="1" x14ac:dyDescent="0.2">
      <c r="A24" s="32">
        <v>16</v>
      </c>
      <c r="B24" s="39" t="s">
        <v>27</v>
      </c>
      <c r="C24" s="40">
        <f t="shared" si="0"/>
        <v>829</v>
      </c>
      <c r="D24" s="35">
        <v>725</v>
      </c>
      <c r="E24" s="36">
        <f t="shared" si="1"/>
        <v>0.87454764776839566</v>
      </c>
      <c r="F24" s="35">
        <v>104</v>
      </c>
      <c r="G24" s="36">
        <f t="shared" si="2"/>
        <v>0.12545235223160434</v>
      </c>
      <c r="H24" s="42"/>
      <c r="I24" s="34">
        <f t="shared" si="3"/>
        <v>829</v>
      </c>
      <c r="J24" s="35">
        <v>40</v>
      </c>
      <c r="K24" s="36">
        <f t="shared" si="4"/>
        <v>4.8250904704463207E-2</v>
      </c>
      <c r="L24" s="35">
        <v>371</v>
      </c>
      <c r="M24" s="36">
        <f t="shared" si="5"/>
        <v>0.44752714113389624</v>
      </c>
      <c r="N24" s="35">
        <v>307</v>
      </c>
      <c r="O24" s="36">
        <f t="shared" si="6"/>
        <v>0.3703256936067551</v>
      </c>
      <c r="P24" s="35">
        <v>111</v>
      </c>
      <c r="Q24" s="36">
        <f t="shared" si="7"/>
        <v>0.1338962605548854</v>
      </c>
      <c r="R24" s="41"/>
      <c r="S24" s="51">
        <v>0.23573559233107499</v>
      </c>
    </row>
    <row r="25" spans="1:30" s="25" customFormat="1" ht="18.75" customHeight="1" x14ac:dyDescent="0.2">
      <c r="A25" s="38">
        <v>17</v>
      </c>
      <c r="B25" s="39" t="s">
        <v>35</v>
      </c>
      <c r="C25" s="40">
        <f t="shared" si="0"/>
        <v>784</v>
      </c>
      <c r="D25" s="35">
        <v>679</v>
      </c>
      <c r="E25" s="36">
        <f t="shared" si="1"/>
        <v>0.8660714285714286</v>
      </c>
      <c r="F25" s="35">
        <v>105</v>
      </c>
      <c r="G25" s="36">
        <f t="shared" si="2"/>
        <v>0.13392857142857142</v>
      </c>
      <c r="H25" s="42"/>
      <c r="I25" s="34">
        <f t="shared" si="3"/>
        <v>784</v>
      </c>
      <c r="J25" s="35">
        <v>0</v>
      </c>
      <c r="K25" s="36">
        <f t="shared" si="4"/>
        <v>0</v>
      </c>
      <c r="L25" s="35">
        <v>403</v>
      </c>
      <c r="M25" s="36">
        <f t="shared" si="5"/>
        <v>0.51403061224489799</v>
      </c>
      <c r="N25" s="35">
        <v>369</v>
      </c>
      <c r="O25" s="36">
        <f t="shared" si="6"/>
        <v>0.47066326530612246</v>
      </c>
      <c r="P25" s="35">
        <v>12</v>
      </c>
      <c r="Q25" s="36">
        <f t="shared" si="7"/>
        <v>1.5306122448979591E-2</v>
      </c>
      <c r="R25" s="41"/>
      <c r="S25" s="51">
        <v>0.31425529494007831</v>
      </c>
      <c r="T25" s="3"/>
    </row>
    <row r="26" spans="1:30" ht="18.75" customHeight="1" x14ac:dyDescent="0.2">
      <c r="A26" s="32">
        <v>18</v>
      </c>
      <c r="B26" s="39" t="s">
        <v>14</v>
      </c>
      <c r="C26" s="40">
        <f t="shared" si="0"/>
        <v>653</v>
      </c>
      <c r="D26" s="35">
        <v>556</v>
      </c>
      <c r="E26" s="36">
        <f t="shared" si="1"/>
        <v>0.8514548238897397</v>
      </c>
      <c r="F26" s="35">
        <v>97</v>
      </c>
      <c r="G26" s="36">
        <f t="shared" si="2"/>
        <v>0.14854517611026033</v>
      </c>
      <c r="H26" s="42"/>
      <c r="I26" s="34">
        <f t="shared" si="3"/>
        <v>653</v>
      </c>
      <c r="J26" s="35">
        <v>3</v>
      </c>
      <c r="K26" s="36">
        <f t="shared" si="4"/>
        <v>4.5941807044410417E-3</v>
      </c>
      <c r="L26" s="35">
        <v>353</v>
      </c>
      <c r="M26" s="36">
        <f t="shared" si="5"/>
        <v>0.5405819295558959</v>
      </c>
      <c r="N26" s="35">
        <v>235</v>
      </c>
      <c r="O26" s="36">
        <f t="shared" si="6"/>
        <v>0.35987748851454826</v>
      </c>
      <c r="P26" s="35">
        <v>62</v>
      </c>
      <c r="Q26" s="36">
        <f t="shared" si="7"/>
        <v>9.4946401225114857E-2</v>
      </c>
      <c r="R26" s="41"/>
      <c r="S26" s="51">
        <v>0.46853175630711236</v>
      </c>
    </row>
    <row r="27" spans="1:30" s="25" customFormat="1" ht="18.75" customHeight="1" x14ac:dyDescent="0.2">
      <c r="A27" s="32">
        <v>19</v>
      </c>
      <c r="B27" s="39" t="s">
        <v>25</v>
      </c>
      <c r="C27" s="40">
        <f t="shared" si="0"/>
        <v>647</v>
      </c>
      <c r="D27" s="35">
        <v>544</v>
      </c>
      <c r="E27" s="36">
        <f t="shared" si="1"/>
        <v>0.84080370942812988</v>
      </c>
      <c r="F27" s="35">
        <v>103</v>
      </c>
      <c r="G27" s="36">
        <f t="shared" si="2"/>
        <v>0.15919629057187018</v>
      </c>
      <c r="H27" s="42"/>
      <c r="I27" s="34">
        <f t="shared" si="3"/>
        <v>647</v>
      </c>
      <c r="J27" s="35">
        <v>0</v>
      </c>
      <c r="K27" s="36">
        <f t="shared" si="4"/>
        <v>0</v>
      </c>
      <c r="L27" s="35">
        <v>339</v>
      </c>
      <c r="M27" s="36">
        <f t="shared" si="5"/>
        <v>0.52395672333848531</v>
      </c>
      <c r="N27" s="35">
        <v>265</v>
      </c>
      <c r="O27" s="36">
        <f t="shared" si="6"/>
        <v>0.4095826893353941</v>
      </c>
      <c r="P27" s="35">
        <v>43</v>
      </c>
      <c r="Q27" s="36">
        <f t="shared" si="7"/>
        <v>6.6460587326120563E-2</v>
      </c>
      <c r="R27" s="41"/>
      <c r="S27" s="51">
        <v>0.24282444321414826</v>
      </c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</row>
    <row r="28" spans="1:30" ht="18.75" customHeight="1" x14ac:dyDescent="0.2">
      <c r="A28" s="38">
        <v>20</v>
      </c>
      <c r="B28" s="39" t="s">
        <v>20</v>
      </c>
      <c r="C28" s="40">
        <f t="shared" si="0"/>
        <v>521</v>
      </c>
      <c r="D28" s="35">
        <v>449</v>
      </c>
      <c r="E28" s="36">
        <f t="shared" si="1"/>
        <v>0.86180422264875245</v>
      </c>
      <c r="F28" s="35">
        <v>72</v>
      </c>
      <c r="G28" s="36">
        <f t="shared" si="2"/>
        <v>0.13819577735124761</v>
      </c>
      <c r="H28" s="42"/>
      <c r="I28" s="34">
        <f t="shared" si="3"/>
        <v>521</v>
      </c>
      <c r="J28" s="35">
        <v>7</v>
      </c>
      <c r="K28" s="36">
        <f t="shared" si="4"/>
        <v>1.3435700575815739E-2</v>
      </c>
      <c r="L28" s="35">
        <v>244</v>
      </c>
      <c r="M28" s="36">
        <f t="shared" si="5"/>
        <v>0.46833013435700577</v>
      </c>
      <c r="N28" s="35">
        <v>221</v>
      </c>
      <c r="O28" s="36">
        <f t="shared" si="6"/>
        <v>0.42418426103646834</v>
      </c>
      <c r="P28" s="35">
        <v>49</v>
      </c>
      <c r="Q28" s="36">
        <f t="shared" si="7"/>
        <v>9.4049904030710174E-2</v>
      </c>
      <c r="R28" s="41"/>
      <c r="S28" s="51">
        <v>0.36170354017023565</v>
      </c>
    </row>
    <row r="29" spans="1:30" s="25" customFormat="1" ht="18.75" customHeight="1" x14ac:dyDescent="0.2">
      <c r="A29" s="32">
        <v>21</v>
      </c>
      <c r="B29" s="39" t="s">
        <v>12</v>
      </c>
      <c r="C29" s="40">
        <f t="shared" si="0"/>
        <v>454</v>
      </c>
      <c r="D29" s="35">
        <v>374</v>
      </c>
      <c r="E29" s="36">
        <f t="shared" si="1"/>
        <v>0.82378854625550657</v>
      </c>
      <c r="F29" s="35">
        <v>80</v>
      </c>
      <c r="G29" s="36">
        <f t="shared" si="2"/>
        <v>0.1762114537444934</v>
      </c>
      <c r="H29" s="42"/>
      <c r="I29" s="34">
        <f t="shared" si="3"/>
        <v>454</v>
      </c>
      <c r="J29" s="35">
        <v>0</v>
      </c>
      <c r="K29" s="36">
        <f t="shared" si="4"/>
        <v>0</v>
      </c>
      <c r="L29" s="35">
        <v>219</v>
      </c>
      <c r="M29" s="36">
        <f t="shared" si="5"/>
        <v>0.48237885462555063</v>
      </c>
      <c r="N29" s="35">
        <v>155</v>
      </c>
      <c r="O29" s="36">
        <f t="shared" si="6"/>
        <v>0.34140969162995594</v>
      </c>
      <c r="P29" s="35">
        <v>80</v>
      </c>
      <c r="Q29" s="36">
        <f t="shared" si="7"/>
        <v>0.1762114537444934</v>
      </c>
      <c r="R29" s="41"/>
      <c r="S29" s="51">
        <v>0.26077654788836946</v>
      </c>
      <c r="T29" s="3"/>
      <c r="U29" s="3"/>
      <c r="V29" s="3"/>
      <c r="W29" s="3"/>
      <c r="X29" s="3"/>
      <c r="Y29" s="3"/>
      <c r="Z29" s="3"/>
    </row>
    <row r="30" spans="1:30" ht="18.75" customHeight="1" x14ac:dyDescent="0.2">
      <c r="A30" s="32">
        <v>22</v>
      </c>
      <c r="B30" s="39" t="s">
        <v>36</v>
      </c>
      <c r="C30" s="40">
        <f t="shared" si="0"/>
        <v>332</v>
      </c>
      <c r="D30" s="35">
        <v>290</v>
      </c>
      <c r="E30" s="36">
        <f t="shared" si="1"/>
        <v>0.87349397590361444</v>
      </c>
      <c r="F30" s="35">
        <v>42</v>
      </c>
      <c r="G30" s="36">
        <f t="shared" si="2"/>
        <v>0.12650602409638553</v>
      </c>
      <c r="H30" s="42"/>
      <c r="I30" s="34">
        <f t="shared" si="3"/>
        <v>332</v>
      </c>
      <c r="J30" s="35">
        <v>14</v>
      </c>
      <c r="K30" s="36">
        <f t="shared" si="4"/>
        <v>4.2168674698795178E-2</v>
      </c>
      <c r="L30" s="35">
        <v>155</v>
      </c>
      <c r="M30" s="36">
        <f t="shared" si="5"/>
        <v>0.46686746987951805</v>
      </c>
      <c r="N30" s="35">
        <v>102</v>
      </c>
      <c r="O30" s="36">
        <f t="shared" si="6"/>
        <v>0.30722891566265059</v>
      </c>
      <c r="P30" s="35">
        <v>61</v>
      </c>
      <c r="Q30" s="36">
        <f t="shared" si="7"/>
        <v>0.18373493975903615</v>
      </c>
      <c r="R30" s="41"/>
      <c r="S30" s="51">
        <v>0.31137077668404589</v>
      </c>
      <c r="AA30" s="25"/>
      <c r="AB30" s="25"/>
      <c r="AC30" s="25"/>
      <c r="AD30" s="25"/>
    </row>
    <row r="31" spans="1:30" s="25" customFormat="1" ht="18.75" customHeight="1" x14ac:dyDescent="0.2">
      <c r="A31" s="38">
        <v>23</v>
      </c>
      <c r="B31" s="39" t="s">
        <v>30</v>
      </c>
      <c r="C31" s="40">
        <f t="shared" si="0"/>
        <v>294</v>
      </c>
      <c r="D31" s="35">
        <v>256</v>
      </c>
      <c r="E31" s="36">
        <f t="shared" si="1"/>
        <v>0.87074829931972786</v>
      </c>
      <c r="F31" s="35">
        <v>38</v>
      </c>
      <c r="G31" s="36">
        <f t="shared" si="2"/>
        <v>0.12925170068027211</v>
      </c>
      <c r="H31" s="42"/>
      <c r="I31" s="34">
        <f t="shared" si="3"/>
        <v>294</v>
      </c>
      <c r="J31" s="35">
        <v>1</v>
      </c>
      <c r="K31" s="36">
        <f t="shared" si="4"/>
        <v>3.4013605442176869E-3</v>
      </c>
      <c r="L31" s="35">
        <v>145</v>
      </c>
      <c r="M31" s="36">
        <f t="shared" si="5"/>
        <v>0.49319727891156462</v>
      </c>
      <c r="N31" s="35">
        <v>124</v>
      </c>
      <c r="O31" s="36">
        <f t="shared" si="6"/>
        <v>0.42176870748299322</v>
      </c>
      <c r="P31" s="35">
        <v>24</v>
      </c>
      <c r="Q31" s="36">
        <f t="shared" si="7"/>
        <v>8.1632653061224483E-2</v>
      </c>
      <c r="R31" s="41"/>
      <c r="S31" s="51">
        <v>0.3112743155062947</v>
      </c>
      <c r="T31" s="3"/>
      <c r="AA31" s="3"/>
      <c r="AB31" s="3"/>
      <c r="AC31" s="3"/>
      <c r="AD31" s="3"/>
    </row>
    <row r="32" spans="1:30" ht="18.75" customHeight="1" x14ac:dyDescent="0.2">
      <c r="A32" s="32">
        <v>24</v>
      </c>
      <c r="B32" s="39" t="s">
        <v>29</v>
      </c>
      <c r="C32" s="40">
        <f t="shared" si="0"/>
        <v>246</v>
      </c>
      <c r="D32" s="35">
        <v>213</v>
      </c>
      <c r="E32" s="36">
        <f t="shared" si="1"/>
        <v>0.86585365853658536</v>
      </c>
      <c r="F32" s="35">
        <v>33</v>
      </c>
      <c r="G32" s="36">
        <f t="shared" si="2"/>
        <v>0.13414634146341464</v>
      </c>
      <c r="H32" s="42"/>
      <c r="I32" s="34">
        <f t="shared" si="3"/>
        <v>246</v>
      </c>
      <c r="J32" s="35">
        <v>1</v>
      </c>
      <c r="K32" s="36">
        <f t="shared" si="4"/>
        <v>4.0650406504065045E-3</v>
      </c>
      <c r="L32" s="35">
        <v>123</v>
      </c>
      <c r="M32" s="36">
        <f t="shared" si="5"/>
        <v>0.5</v>
      </c>
      <c r="N32" s="35">
        <v>104</v>
      </c>
      <c r="O32" s="36">
        <f t="shared" si="6"/>
        <v>0.42276422764227645</v>
      </c>
      <c r="P32" s="35">
        <v>18</v>
      </c>
      <c r="Q32" s="36">
        <f t="shared" si="7"/>
        <v>7.3170731707317069E-2</v>
      </c>
      <c r="R32" s="41"/>
      <c r="S32" s="51">
        <v>0.33899975510585434</v>
      </c>
    </row>
    <row r="33" spans="1:20" s="25" customFormat="1" ht="18.75" customHeight="1" thickBot="1" x14ac:dyDescent="0.25">
      <c r="A33" s="32">
        <v>25</v>
      </c>
      <c r="B33" s="43" t="s">
        <v>28</v>
      </c>
      <c r="C33" s="44">
        <f t="shared" si="0"/>
        <v>232</v>
      </c>
      <c r="D33" s="35">
        <v>191</v>
      </c>
      <c r="E33" s="36">
        <f t="shared" si="1"/>
        <v>0.82327586206896552</v>
      </c>
      <c r="F33" s="35">
        <v>41</v>
      </c>
      <c r="G33" s="36">
        <f t="shared" si="2"/>
        <v>0.17672413793103448</v>
      </c>
      <c r="H33" s="46"/>
      <c r="I33" s="34">
        <f t="shared" si="3"/>
        <v>232</v>
      </c>
      <c r="J33" s="35">
        <v>0</v>
      </c>
      <c r="K33" s="36">
        <f t="shared" si="4"/>
        <v>0</v>
      </c>
      <c r="L33" s="35">
        <v>158</v>
      </c>
      <c r="M33" s="36">
        <f t="shared" si="5"/>
        <v>0.68103448275862066</v>
      </c>
      <c r="N33" s="35">
        <v>60</v>
      </c>
      <c r="O33" s="36">
        <f t="shared" si="6"/>
        <v>0.25862068965517243</v>
      </c>
      <c r="P33" s="35">
        <v>14</v>
      </c>
      <c r="Q33" s="36">
        <f t="shared" si="7"/>
        <v>6.0344827586206899E-2</v>
      </c>
      <c r="R33" s="45"/>
      <c r="S33" s="51">
        <v>0.38874384253943201</v>
      </c>
      <c r="T33" s="3"/>
    </row>
    <row r="34" spans="1:20" ht="20.100000000000001" customHeight="1" thickBot="1" x14ac:dyDescent="0.25">
      <c r="A34" s="52" t="s">
        <v>0</v>
      </c>
      <c r="B34" s="53"/>
      <c r="C34" s="29">
        <f>SUM(C9:C33)</f>
        <v>40212</v>
      </c>
      <c r="D34" s="29">
        <f>SUM(D9:D33)</f>
        <v>34063</v>
      </c>
      <c r="E34" s="50">
        <f t="shared" si="1"/>
        <v>0.84708544713020983</v>
      </c>
      <c r="F34" s="29">
        <f>SUM(F9:F33)</f>
        <v>6149</v>
      </c>
      <c r="G34" s="50">
        <f t="shared" si="2"/>
        <v>0.15291455286979011</v>
      </c>
      <c r="H34" s="29"/>
      <c r="I34" s="29">
        <f>SUM(I9:I33)</f>
        <v>40212</v>
      </c>
      <c r="J34" s="29">
        <f>SUM(J9:J33)</f>
        <v>221</v>
      </c>
      <c r="K34" s="31">
        <f t="shared" si="4"/>
        <v>5.4958718790410824E-3</v>
      </c>
      <c r="L34" s="29">
        <f>SUM(L9:L33)</f>
        <v>20485</v>
      </c>
      <c r="M34" s="31">
        <f t="shared" si="5"/>
        <v>0.50942504724957727</v>
      </c>
      <c r="N34" s="29">
        <f>SUM(N9:N33)</f>
        <v>15974</v>
      </c>
      <c r="O34" s="31">
        <f t="shared" si="6"/>
        <v>0.39724460360091512</v>
      </c>
      <c r="P34" s="29">
        <f>SUM(P9:P33)</f>
        <v>3532</v>
      </c>
      <c r="Q34" s="31">
        <f t="shared" si="7"/>
        <v>8.7834477270466532E-2</v>
      </c>
      <c r="R34" s="30"/>
      <c r="S34" s="31">
        <v>0.32200000000000001</v>
      </c>
    </row>
    <row r="35" spans="1:20" x14ac:dyDescent="0.2">
      <c r="A35" s="26" t="s">
        <v>37</v>
      </c>
      <c r="C35" s="11"/>
      <c r="D35" s="11"/>
      <c r="E35" s="12"/>
      <c r="F35" s="11"/>
      <c r="G35" s="13"/>
      <c r="H35" s="11"/>
      <c r="I35" s="11"/>
      <c r="J35" s="11"/>
      <c r="K35" s="13"/>
      <c r="L35" s="13"/>
      <c r="M35" s="13"/>
      <c r="N35" s="13"/>
      <c r="O35" s="13"/>
      <c r="P35" s="11"/>
      <c r="Q35" s="13"/>
      <c r="R35" s="13"/>
      <c r="S35" s="14"/>
    </row>
    <row r="36" spans="1:20" x14ac:dyDescent="0.2">
      <c r="A36" s="10"/>
      <c r="C36" s="11"/>
      <c r="D36" s="11"/>
      <c r="E36" s="12"/>
      <c r="F36" s="11"/>
      <c r="G36" s="13"/>
      <c r="H36" s="11"/>
      <c r="I36" s="11"/>
      <c r="J36" s="11"/>
      <c r="K36" s="13"/>
      <c r="L36" s="13"/>
      <c r="M36" s="13"/>
      <c r="N36" s="13"/>
      <c r="O36" s="13"/>
      <c r="P36" s="11"/>
      <c r="Q36" s="13"/>
      <c r="R36" s="13"/>
      <c r="S36" s="14"/>
    </row>
    <row r="37" spans="1:20" x14ac:dyDescent="0.2">
      <c r="A37" s="10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5"/>
      <c r="R37" s="15"/>
    </row>
    <row r="38" spans="1:20" x14ac:dyDescent="0.2">
      <c r="A38" s="49" t="s">
        <v>38</v>
      </c>
      <c r="B38" s="27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20" x14ac:dyDescent="0.2">
      <c r="A39" s="49" t="s">
        <v>39</v>
      </c>
      <c r="B39" s="27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20" x14ac:dyDescent="0.2">
      <c r="B40" s="17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20" x14ac:dyDescent="0.2">
      <c r="B41" s="18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4"/>
      <c r="Q41" s="4"/>
      <c r="R41" s="4"/>
      <c r="S41" s="19"/>
    </row>
    <row r="42" spans="1:20" ht="15.95" customHeight="1" x14ac:dyDescent="0.2">
      <c r="B42" s="20"/>
      <c r="C42" s="24"/>
      <c r="D42" s="22"/>
      <c r="E42" s="22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3"/>
    </row>
    <row r="43" spans="1:20" x14ac:dyDescent="0.2">
      <c r="B43" s="16"/>
      <c r="C43" s="16"/>
      <c r="D43" s="16"/>
      <c r="E43" s="16"/>
      <c r="F43" s="16"/>
      <c r="G43" s="16"/>
      <c r="H43" s="16"/>
      <c r="Q43" s="16"/>
      <c r="R43" s="16"/>
      <c r="S43" s="16"/>
    </row>
  </sheetData>
  <mergeCells count="7">
    <mergeCell ref="A34:B34"/>
    <mergeCell ref="A3:S3"/>
    <mergeCell ref="B7:B8"/>
    <mergeCell ref="C7:G7"/>
    <mergeCell ref="I7:Q7"/>
    <mergeCell ref="S7:S8"/>
    <mergeCell ref="A7:A8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3.2</vt:lpstr>
      <vt:lpstr>'3.2'!Área_de_impresión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jvigo</cp:lastModifiedBy>
  <cp:lastPrinted>2017-12-14T21:58:54Z</cp:lastPrinted>
  <dcterms:created xsi:type="dcterms:W3CDTF">2012-05-16T15:21:51Z</dcterms:created>
  <dcterms:modified xsi:type="dcterms:W3CDTF">2018-05-14T15:37:42Z</dcterms:modified>
</cp:coreProperties>
</file>