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1. CELESTE VILLAGOMEZ\7. BOLETINES\B_2019\4. Abril 2019\BV Abril 2019\páginas\"/>
    </mc:Choice>
  </mc:AlternateContent>
  <bookViews>
    <workbookView xWindow="-120" yWindow="-120" windowWidth="29040" windowHeight="15840" tabRatio="691"/>
  </bookViews>
  <sheets>
    <sheet name="ER-Casos" sheetId="1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A">#REF!</definedName>
    <definedName name="AAA">[1]Casos!#REF!</definedName>
    <definedName name="aaaaaa">#REF!</definedName>
    <definedName name="AB">#REF!</definedName>
    <definedName name="ABAN">#REF!</definedName>
    <definedName name="ABANCAY">#REF!</definedName>
    <definedName name="AMES">'[2]Base 2012'!$E$1</definedName>
    <definedName name="AÑO">#REF!</definedName>
    <definedName name="AÑOS">#REF!</definedName>
    <definedName name="_xlnm.Print_Area" localSheetId="0">'ER-Casos'!$A$18:$V$175</definedName>
    <definedName name="AUTORIA">#REF!</definedName>
    <definedName name="CEM">#REF!</definedName>
    <definedName name="conocimiento_caso">#REF!</definedName>
    <definedName name="D">#REF!</definedName>
    <definedName name="DDD">[1]Casos!#REF!</definedName>
    <definedName name="DE">#REF!</definedName>
    <definedName name="DEPA">#REF!</definedName>
    <definedName name="dia">#REF!</definedName>
    <definedName name="DIST">[3]Casos!#REF!</definedName>
    <definedName name="DISTRITO">#REF!</definedName>
    <definedName name="DPTO">[3]Casos!#REF!</definedName>
    <definedName name="DR">#REF!</definedName>
    <definedName name="E">#REF!</definedName>
    <definedName name="EC_EMPREN">#REF!</definedName>
    <definedName name="EC_FORTAL">#REF!</definedName>
    <definedName name="EC_HPI">#REF!</definedName>
    <definedName name="EC_ICLLOS">#REF!</definedName>
    <definedName name="EEE">[1]Casos!#REF!</definedName>
    <definedName name="GÉNERO">#REF!</definedName>
    <definedName name="genero1">#REF!</definedName>
    <definedName name="GENRO">#REF!</definedName>
    <definedName name="GENRO21">#REF!</definedName>
    <definedName name="GGGGG">'[4]Base 2012'!$B$1</definedName>
    <definedName name="GGGGGGGGGG">'[4]Base 2012'!$D$1</definedName>
    <definedName name="GRADO">#REF!</definedName>
    <definedName name="HIJOS">#REF!</definedName>
    <definedName name="HOMICIDIO">#REF!</definedName>
    <definedName name="HOMICIDIO1">#REF!</definedName>
    <definedName name="J">[5]Casos!#REF!</definedName>
    <definedName name="JULIO">[3]Casos!#REF!</definedName>
    <definedName name="LABOR">#REF!</definedName>
    <definedName name="LUGAR">#REF!</definedName>
    <definedName name="Marca_temporal">#REF!</definedName>
    <definedName name="MEDIDAS">#REF!</definedName>
    <definedName name="Mes">[6]Participantes!#REF!</definedName>
    <definedName name="N">#REF!</definedName>
    <definedName name="NDDDSFDSF">#REF!</definedName>
    <definedName name="Nro_de_oficio">#REF!</definedName>
    <definedName name="OK">#REF!</definedName>
    <definedName name="PP080_EMPREN">#REF!</definedName>
    <definedName name="PP080_FORTAL">#REF!</definedName>
    <definedName name="PP080_HPI">#REF!</definedName>
    <definedName name="PP080_ICLLOS">#REF!</definedName>
    <definedName name="PROV">[3]Casos!#REF!</definedName>
    <definedName name="PROVINCIA">#REF!</definedName>
    <definedName name="RESPUESTA">#REF!</definedName>
    <definedName name="RITA">[1]Casos!#REF!</definedName>
    <definedName name="S">#REF!</definedName>
    <definedName name="SEXO">#REF!</definedName>
    <definedName name="SITUACION">#REF!</definedName>
    <definedName name="SS">#REF!</definedName>
    <definedName name="SSS">[7]Casos!#REF!</definedName>
    <definedName name="SSSS">#REF!</definedName>
    <definedName name="SSSSSSS">#REF!</definedName>
    <definedName name="SSSSSSSSSS">'[8]Base 2012'!$E$1</definedName>
    <definedName name="SSSSSSSSSSS">#REF!</definedName>
    <definedName name="SSSSSSSSSSSSSS">#REF!</definedName>
    <definedName name="SSSSSSSSSSSSSSSSSS">#REF!</definedName>
    <definedName name="SSSSSSSSSSSSSSSSSSSSSSSSSSSSSS">#REF!</definedName>
    <definedName name="Tabla1">#REF!</definedName>
    <definedName name="VINCULO">#REF!</definedName>
    <definedName name="VINCULO_A">#REF!</definedName>
    <definedName name="XX">[9]Casos!#REF!</definedName>
    <definedName name="ZONA">[3]Casos!#REF!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47" i="13" l="1"/>
  <c r="B48" i="13" s="1"/>
  <c r="C47" i="13"/>
  <c r="C48" i="13" s="1"/>
  <c r="D47" i="13"/>
  <c r="E47" i="13"/>
  <c r="E48" i="13" s="1"/>
  <c r="M47" i="13"/>
  <c r="O48" i="13" s="1"/>
  <c r="N47" i="13"/>
  <c r="O47" i="13"/>
  <c r="D48" i="13"/>
  <c r="N48" i="13"/>
  <c r="C67" i="13"/>
  <c r="S54" i="13" s="1"/>
  <c r="D67" i="13"/>
  <c r="E67" i="13"/>
  <c r="F67" i="13"/>
  <c r="G67" i="13"/>
  <c r="S60" i="13" s="1"/>
  <c r="H67" i="13"/>
  <c r="I67" i="13"/>
  <c r="J67" i="13"/>
  <c r="K67" i="13"/>
  <c r="S67" i="13" s="1"/>
  <c r="L67" i="13"/>
  <c r="M67" i="13"/>
  <c r="N67" i="13"/>
  <c r="C87" i="13"/>
  <c r="D87" i="13"/>
  <c r="B87" i="13" s="1"/>
  <c r="E87" i="13"/>
  <c r="F87" i="13"/>
  <c r="M87" i="13"/>
  <c r="N87" i="13"/>
  <c r="O87" i="13"/>
  <c r="P87" i="13"/>
  <c r="P88" i="13" s="1"/>
  <c r="Q87" i="13"/>
  <c r="R87" i="13"/>
  <c r="R88" i="13" s="1"/>
  <c r="S87" i="13"/>
  <c r="S88" i="13" s="1"/>
  <c r="T87" i="13"/>
  <c r="U87" i="13"/>
  <c r="V87" i="13"/>
  <c r="M88" i="13"/>
  <c r="N88" i="13"/>
  <c r="O88" i="13"/>
  <c r="Q88" i="13"/>
  <c r="T88" i="13"/>
  <c r="U88" i="13"/>
  <c r="V88" i="13"/>
  <c r="B98" i="13"/>
  <c r="B110" i="13" s="1"/>
  <c r="L98" i="13"/>
  <c r="M98" i="13" s="1"/>
  <c r="B99" i="13"/>
  <c r="B100" i="13"/>
  <c r="B101" i="13"/>
  <c r="B102" i="13"/>
  <c r="B103" i="13"/>
  <c r="B104" i="13"/>
  <c r="B105" i="13"/>
  <c r="B106" i="13"/>
  <c r="B107" i="13"/>
  <c r="B108" i="13"/>
  <c r="B109" i="13"/>
  <c r="C110" i="13"/>
  <c r="L96" i="13" s="1"/>
  <c r="M96" i="13" s="1"/>
  <c r="D110" i="13"/>
  <c r="E110" i="13"/>
  <c r="F110" i="13"/>
  <c r="G110" i="13"/>
  <c r="H110" i="13"/>
  <c r="S110" i="13"/>
  <c r="R110" i="13" s="1"/>
  <c r="T110" i="13"/>
  <c r="U110" i="13"/>
  <c r="F126" i="13"/>
  <c r="F127" i="13"/>
  <c r="F128" i="13"/>
  <c r="F145" i="13" s="1"/>
  <c r="F129" i="13"/>
  <c r="F130" i="13"/>
  <c r="F131" i="13"/>
  <c r="F132" i="13"/>
  <c r="F133" i="13"/>
  <c r="F134" i="13"/>
  <c r="F135" i="13"/>
  <c r="F136" i="13"/>
  <c r="F137" i="13"/>
  <c r="F138" i="13"/>
  <c r="F139" i="13"/>
  <c r="F140" i="13"/>
  <c r="F141" i="13"/>
  <c r="F142" i="13"/>
  <c r="F143" i="13"/>
  <c r="F144" i="13"/>
  <c r="G145" i="13"/>
  <c r="H145" i="13"/>
  <c r="I145" i="13"/>
  <c r="J145" i="13"/>
  <c r="K145" i="13"/>
  <c r="B154" i="13"/>
  <c r="B166" i="13" s="1"/>
  <c r="B155" i="13"/>
  <c r="B156" i="13"/>
  <c r="B157" i="13"/>
  <c r="B158" i="13"/>
  <c r="B159" i="13"/>
  <c r="B160" i="13"/>
  <c r="B161" i="13"/>
  <c r="B162" i="13"/>
  <c r="B163" i="13"/>
  <c r="B164" i="13"/>
  <c r="B165" i="13"/>
  <c r="C166" i="13"/>
  <c r="C167" i="13" s="1"/>
  <c r="D166" i="13"/>
  <c r="D167" i="13" s="1"/>
  <c r="E166" i="13"/>
  <c r="F166" i="13"/>
  <c r="G166" i="13"/>
  <c r="Q173" i="13"/>
  <c r="R173" i="13" s="1"/>
  <c r="Q174" i="13"/>
  <c r="R174" i="13"/>
  <c r="T111" i="13" l="1"/>
  <c r="S111" i="13"/>
  <c r="H146" i="13"/>
  <c r="G146" i="13"/>
  <c r="F88" i="13"/>
  <c r="C88" i="13"/>
  <c r="K146" i="13"/>
  <c r="I146" i="13"/>
  <c r="F146" i="13"/>
  <c r="J146" i="13"/>
  <c r="C111" i="13"/>
  <c r="F111" i="13"/>
  <c r="G111" i="13"/>
  <c r="H111" i="13"/>
  <c r="B111" i="13"/>
  <c r="E111" i="13"/>
  <c r="G167" i="13"/>
  <c r="E167" i="13"/>
  <c r="F167" i="13"/>
  <c r="B167" i="13"/>
  <c r="D111" i="13"/>
  <c r="U111" i="13"/>
  <c r="E88" i="13"/>
  <c r="M48" i="13"/>
  <c r="D88" i="13"/>
  <c r="B67" i="13"/>
  <c r="U60" i="13" s="1"/>
  <c r="L97" i="13"/>
  <c r="M97" i="13" s="1"/>
  <c r="U67" i="13" l="1"/>
  <c r="U54" i="13"/>
  <c r="B88" i="13"/>
  <c r="R111" i="13"/>
</calcChain>
</file>

<file path=xl/sharedStrings.xml><?xml version="1.0" encoding="utf-8"?>
<sst xmlns="http://schemas.openxmlformats.org/spreadsheetml/2006/main" count="424" uniqueCount="124">
  <si>
    <t>PROGRAMA NACIONAL CONTRA LA VIOLENCIA FAMILIAR Y SEXUAL</t>
  </si>
  <si>
    <t xml:space="preserve">Mes </t>
  </si>
  <si>
    <t>Total</t>
  </si>
  <si>
    <t>Hombre</t>
  </si>
  <si>
    <t>Comisaría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</si>
  <si>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</si>
  <si>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</si>
  <si>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</si>
  <si>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</si>
  <si>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</si>
  <si>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</si>
  <si>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</si>
  <si>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</si>
  <si>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</si>
  <si>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</si>
  <si>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</si>
  <si>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</si>
  <si>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</si>
  <si>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Legal</t>
  </si>
  <si>
    <t>Psicología</t>
  </si>
  <si>
    <t>Otros</t>
  </si>
  <si>
    <t>Septiembre</t>
  </si>
  <si>
    <t>Porcentaje (%)</t>
  </si>
  <si>
    <t>Violencia sexual</t>
  </si>
  <si>
    <t>Violencia física</t>
  </si>
  <si>
    <t>Violencia psicológica</t>
  </si>
  <si>
    <t>Violencia económica o patrimonial</t>
  </si>
  <si>
    <t>MES</t>
  </si>
  <si>
    <t xml:space="preserve">Mujer </t>
  </si>
  <si>
    <t>Casos nuevos</t>
  </si>
  <si>
    <t>Fiscalía</t>
  </si>
  <si>
    <t>DEMUNA</t>
  </si>
  <si>
    <t>Interés de la persona usuaria, por tipo de orientación, según mes</t>
  </si>
  <si>
    <r>
      <t>Cuadro N° 10</t>
    </r>
    <r>
      <rPr>
        <b/>
        <i/>
        <sz val="12"/>
        <rFont val="Arial"/>
        <family val="2"/>
      </rPr>
      <t>:</t>
    </r>
  </si>
  <si>
    <t>Profesional PIAS</t>
  </si>
  <si>
    <t>Profesional Comunitario/a</t>
  </si>
  <si>
    <t>Abogado/a Comunitario/a</t>
  </si>
  <si>
    <t>Psicologo/a Comunitario/a</t>
  </si>
  <si>
    <t>Gestor/a Local</t>
  </si>
  <si>
    <t>Total Acciones</t>
  </si>
  <si>
    <t>Total de actividades en la atención y seguimiento del caso identificado por las ZER</t>
  </si>
  <si>
    <r>
      <t>Cuadro N° 09</t>
    </r>
    <r>
      <rPr>
        <b/>
        <i/>
        <sz val="12"/>
        <rFont val="Arial"/>
        <family val="2"/>
      </rPr>
      <t>:</t>
    </r>
  </si>
  <si>
    <t>19: Otros</t>
  </si>
  <si>
    <t>18: Reuniones de seguimiento del caso en CEM</t>
  </si>
  <si>
    <t>17: Supervisión y apoyo de la ejecución de las medidas de protección</t>
  </si>
  <si>
    <t>16: Visitas de seguimiento al centro de estudios o trabajo</t>
  </si>
  <si>
    <t>15: Visitas domiciliarias</t>
  </si>
  <si>
    <t>14: Fortalecimientos de redes de apoyo familiar y/o comunal</t>
  </si>
  <si>
    <t>13: Incorporación a Grupos de Ayuda Mutua</t>
  </si>
  <si>
    <t>12: Gestión social ante ante el Comité Comunal y/o Instancia Distrital de Concertación</t>
  </si>
  <si>
    <t>11: Gestión para la obtención del DNI o inscripción en el SIS</t>
  </si>
  <si>
    <t>10: Coordinación con el sistema local para la vigilancia y ejecución de medidas de protección</t>
  </si>
  <si>
    <t xml:space="preserve">  9: Denuncia y solicitud de medidas de protección</t>
  </si>
  <si>
    <t xml:space="preserve">  8: Informe psicológico</t>
  </si>
  <si>
    <t xml:space="preserve">  7: Derivación al CEM</t>
  </si>
  <si>
    <t xml:space="preserve">  6: Derivación a institución local</t>
  </si>
  <si>
    <t xml:space="preserve">  5: Identificación de redes de apoyo familiar, comunal e institucional</t>
  </si>
  <si>
    <t xml:space="preserve">  4: Orientación legal</t>
  </si>
  <si>
    <t xml:space="preserve">  3: Orientación psicológica</t>
  </si>
  <si>
    <t xml:space="preserve">  2: Contención emocional</t>
  </si>
  <si>
    <t xml:space="preserve">  1: Acogida y apertura de ficha</t>
  </si>
  <si>
    <t>Acciones realizadas en la atención del caso</t>
  </si>
  <si>
    <t>Actividades realizadas en la atención y seguimiento del caso, según servicio</t>
  </si>
  <si>
    <r>
      <t>Cuadro N° 08</t>
    </r>
    <r>
      <rPr>
        <b/>
        <i/>
        <sz val="12"/>
        <rFont val="Arial"/>
        <family val="2"/>
      </rPr>
      <t>:</t>
    </r>
  </si>
  <si>
    <t>SECCIÓN III : CARACTERÍSTICAS DE LAS ACTIVIDADES DE LOS CASOS IDENTIFICADOS DE VIOLENCIA CONTRA LAS MUJERES, INTEGRANTES DEL GRUPO FAMILIAR Y VIOLENCIA SEXUAL</t>
  </si>
  <si>
    <t>5/ Incluye Vecino/a, Docente, Compañero/a de trabajo, Compañero/a de estudios, Habita en el mismo hogar (sin mediar relaciones contractuales o laborales), Desconocido/a y Otro (No contemplados en este grupo acorde a la Ley N° 30364)</t>
  </si>
  <si>
    <t>4/ Incluye Padre/Madre, Padrastro/Madrastra, Hijo/a, Hijastro/a, Abuelo/a, Nieto/a, Hermano/a, Tío/a, Primo/a, Sobrino/a, Suegro/a, Cuñado/a, Yerno/Nuera, Progenitor/a de su hijo/a (sin convivencia con la pareja) y Otro familiar (No contemplados en este grupo acorde a la Ley N° 30364)</t>
  </si>
  <si>
    <t>3/ Incluye Cónyuge, Ex cónyuge, Conviviente, Ex conviviente, Enamorado/a, Ex enamorado/a, Novio/a, Ex novio/a</t>
  </si>
  <si>
    <t>Sin vínculo relacional de pareja ni familiar 5/</t>
  </si>
  <si>
    <t>Con  vínculo  relacional  familiar 4/</t>
  </si>
  <si>
    <t>Con vínculo relacional de pareja 3/</t>
  </si>
  <si>
    <t>Esporádicamente</t>
  </si>
  <si>
    <t>No vive con la víctima</t>
  </si>
  <si>
    <t>Vive en la casa de la victima</t>
  </si>
  <si>
    <t>Total casos</t>
  </si>
  <si>
    <r>
      <t xml:space="preserve">Sin vínculo relacional de pareja ni familiar </t>
    </r>
    <r>
      <rPr>
        <b/>
        <vertAlign val="superscript"/>
        <sz val="11"/>
        <color theme="0"/>
        <rFont val="Arial Narrow"/>
        <family val="2"/>
      </rPr>
      <t>5/</t>
    </r>
  </si>
  <si>
    <r>
      <t xml:space="preserve">Con  vínculo  relacional  familiar </t>
    </r>
    <r>
      <rPr>
        <b/>
        <vertAlign val="superscript"/>
        <sz val="11"/>
        <color theme="0"/>
        <rFont val="Arial Narrow"/>
        <family val="2"/>
      </rPr>
      <t>4/</t>
    </r>
  </si>
  <si>
    <r>
      <t xml:space="preserve">Con vínculo relacional de pareja </t>
    </r>
    <r>
      <rPr>
        <b/>
        <vertAlign val="superscript"/>
        <sz val="11"/>
        <color theme="0"/>
        <rFont val="Arial Narrow"/>
        <family val="2"/>
      </rPr>
      <t>3/</t>
    </r>
  </si>
  <si>
    <t>Casos identificados por la ZER, por situación de residencia actual de la persona agresora, según mes</t>
  </si>
  <si>
    <t>Casos identificados por las ZER según vínculo de la presunta persona agresora con la persona usuaria y sexo de la presunta persona agresora</t>
  </si>
  <si>
    <t>Cuadro N° 7:</t>
  </si>
  <si>
    <r>
      <t>Cuadro N° 06</t>
    </r>
    <r>
      <rPr>
        <b/>
        <i/>
        <sz val="12"/>
        <rFont val="Arial"/>
        <family val="2"/>
      </rPr>
      <t>:</t>
    </r>
  </si>
  <si>
    <t>SECCIÓN II : CARACTERÍSTICAS DE LAS PERSONAS AGRESORAS</t>
  </si>
  <si>
    <t>2/ Respuesta múltiple</t>
  </si>
  <si>
    <t>Juzgado Familia/Mixto</t>
  </si>
  <si>
    <t>Autoridad Comunal</t>
  </si>
  <si>
    <t>Estab. de Salud</t>
  </si>
  <si>
    <t>Subprefecto</t>
  </si>
  <si>
    <t>Juez de Paz</t>
  </si>
  <si>
    <t>CEM</t>
  </si>
  <si>
    <t>Violencia económica</t>
  </si>
  <si>
    <r>
      <t xml:space="preserve">Casos de violencia contra las mujeres, integrantes del grupo familiar y violencia sexual identificados por la ZER, por institución a la que se deriva, según mes </t>
    </r>
    <r>
      <rPr>
        <b/>
        <i/>
        <vertAlign val="superscript"/>
        <sz val="12"/>
        <rFont val="Arial"/>
        <family val="2"/>
      </rPr>
      <t>2/</t>
    </r>
  </si>
  <si>
    <t>Casos de violencia contra las mujeres, integrantes del grupo familiar y violencia sexual identificados por la ZER, por tipo de violencia, según mes</t>
  </si>
  <si>
    <t>Cuadro N° 5:</t>
  </si>
  <si>
    <t>Cuadro N° 4:</t>
  </si>
  <si>
    <t>1/ Todos los cuadros están referidos a Casos Nuevos (Personas que acuden por primera vez en una ER a nivel nacional); Casos Reincidentes (toda situación de violencia contra la mujer y/o integrante del grupo familiar atendida en una ER a nivel nacional, ejercida por la misma presunta persona agresora por segunda o más veces.) y Casos Reingresos (toda situación de violencia contra la mujer y/o integrante del grupo familiar atendida en una ER a nivel nacional, ejercida por otra persona agresora por primera vez, considerando que la persona usuaria cuenta con una ficha de caso "Nuevo"</t>
  </si>
  <si>
    <t>Porcentaje (%):</t>
  </si>
  <si>
    <t>Total casos:</t>
  </si>
  <si>
    <t>Violencia 
sexual</t>
  </si>
  <si>
    <t>Violencia 
fisica</t>
  </si>
  <si>
    <t>Violencia psicologica</t>
  </si>
  <si>
    <t>Violencia
 sexual</t>
  </si>
  <si>
    <t>Violencia
fisica</t>
  </si>
  <si>
    <t>Violencia
psicologica</t>
  </si>
  <si>
    <t>Total Personas</t>
  </si>
  <si>
    <t>Personas adultas mayores
(60 a más años)</t>
  </si>
  <si>
    <t>Personas adultas 
(de 18 a 59 años)</t>
  </si>
  <si>
    <t>Niños, niñas y adolescentes 
(menores de 18 años)</t>
  </si>
  <si>
    <t>Casos de violencia contra las mujeres, integrantes del grupo familiar y violencia sexual identificados por la ZER, por grupo de edad y tipo de violencia, según mes</t>
  </si>
  <si>
    <t>Cuadro N° 3:</t>
  </si>
  <si>
    <t>Casos reingresos</t>
  </si>
  <si>
    <t>Casos reincidentes</t>
  </si>
  <si>
    <t>Casos de violencia contra las mujeres, integrantes del grupo familiar y violencia sexual identificados por la ZER, por sexo de la víctima, según mes</t>
  </si>
  <si>
    <t>Casos de violencia contra las mujeres, integrantes del grupo familiar y violencia sexual identificados, por tipo de ingreso a la ZER, según mes</t>
  </si>
  <si>
    <t>Cuadro N° 2:</t>
  </si>
  <si>
    <t>Cuadro N° 1:</t>
  </si>
  <si>
    <r>
      <t>SECCIÓN I : CARACTERÍSTICAS DE LAS PERSONAS VÍCTIMAS DE VIOLENCIA</t>
    </r>
    <r>
      <rPr>
        <b/>
        <vertAlign val="superscript"/>
        <sz val="15"/>
        <color theme="0"/>
        <rFont val="Arial"/>
        <family val="2"/>
      </rPr>
      <t>1/</t>
    </r>
  </si>
  <si>
    <t>REPORTE ESTADÍSTICO DE CASOS DERIVADOS AL SISTEMA LOCAL DE ATENCIÓN Y PROTECCIÓN EN ZONA RURAL</t>
  </si>
  <si>
    <t>SEXO_VICTIMA</t>
  </si>
  <si>
    <t>I</t>
  </si>
  <si>
    <t>CONDICION</t>
  </si>
  <si>
    <t>R</t>
  </si>
  <si>
    <t>N</t>
  </si>
  <si>
    <t>PERIODO: Enero - Abril, 2019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</si>
</sst>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4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4"/>
      <color theme="0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b/>
      <sz val="14"/>
      <color indexed="9"/>
      <name val="Arial"/>
      <family val="2"/>
    </font>
    <font>
      <b/>
      <sz val="11"/>
      <color theme="0"/>
      <name val="Arial Narrow"/>
      <family val="2"/>
    </font>
    <font>
      <sz val="8"/>
      <name val="Arial"/>
      <family val="2"/>
    </font>
    <font>
      <sz val="8"/>
      <name val="Arial Narrow"/>
      <family val="2"/>
    </font>
    <font>
      <sz val="9"/>
      <name val="Arial"/>
      <family val="2"/>
    </font>
    <font>
      <b/>
      <sz val="10"/>
      <color theme="1"/>
      <name val="Arial"/>
      <family val="2"/>
    </font>
    <font>
      <b/>
      <sz val="8"/>
      <color theme="0"/>
      <name val="Arial"/>
      <family val="2"/>
    </font>
    <font>
      <sz val="11"/>
      <color theme="1"/>
      <name val="Arial"/>
      <family val="2"/>
    </font>
    <font>
      <sz val="11"/>
      <color theme="1"/>
      <name val="Arial Narrow"/>
      <family val="2"/>
    </font>
    <font>
      <sz val="11"/>
      <color indexed="8"/>
      <name val="Calibri"/>
      <family val="2"/>
    </font>
    <font>
      <sz val="11"/>
      <color theme="0"/>
      <name val="Arial Narrow"/>
      <family val="2"/>
    </font>
    <font>
      <sz val="11"/>
      <name val="Arial Narrow"/>
      <family val="2"/>
    </font>
    <font>
      <b/>
      <sz val="11"/>
      <name val="Arial Narrow"/>
      <family val="2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0"/>
      <name val="Arial"/>
      <family val="2"/>
    </font>
    <font>
      <sz val="8"/>
      <color theme="1"/>
      <name val="Arial"/>
      <family val="2"/>
    </font>
    <font>
      <sz val="10"/>
      <color indexed="10"/>
      <name val="Arial"/>
      <family val="2"/>
    </font>
    <font>
      <b/>
      <sz val="15"/>
      <name val="Arial"/>
      <family val="2"/>
    </font>
    <font>
      <b/>
      <i/>
      <u/>
      <sz val="12"/>
      <color theme="1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15"/>
      <color theme="0"/>
      <name val="Arial"/>
      <family val="2"/>
    </font>
    <font>
      <b/>
      <vertAlign val="superscript"/>
      <sz val="11"/>
      <color theme="0"/>
      <name val="Arial Narrow"/>
      <family val="2"/>
    </font>
    <font>
      <b/>
      <i/>
      <vertAlign val="superscript"/>
      <sz val="12"/>
      <name val="Arial"/>
      <family val="2"/>
    </font>
    <font>
      <b/>
      <sz val="14"/>
      <color theme="8" tint="-0.499984740745262"/>
      <name val="Arial Narrow"/>
      <family val="2"/>
    </font>
    <font>
      <b/>
      <sz val="11"/>
      <color theme="8" tint="-0.499984740745262"/>
      <name val="Arial Narrow"/>
      <family val="2"/>
    </font>
    <font>
      <i/>
      <sz val="10"/>
      <name val="Arial"/>
      <family val="2"/>
    </font>
    <font>
      <i/>
      <u/>
      <sz val="10"/>
      <name val="Arial"/>
      <family val="2"/>
    </font>
    <font>
      <b/>
      <sz val="14"/>
      <color theme="9" tint="-0.499984740745262"/>
      <name val="Arial"/>
      <family val="2"/>
    </font>
    <font>
      <b/>
      <vertAlign val="superscript"/>
      <sz val="15"/>
      <color theme="0"/>
      <name val="Arial"/>
      <family val="2"/>
    </font>
    <font>
      <sz val="20"/>
      <color theme="0"/>
      <name val="Arial"/>
      <family val="2"/>
    </font>
    <font>
      <b/>
      <sz val="17.5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434343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0"/>
        <bgColor indexed="64"/>
      </patternFill>
    </fill>
  </fills>
  <borders count="80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6" tint="-0.499984740745262"/>
      </left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  <border>
      <left style="thin">
        <color theme="0"/>
      </left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  <border>
      <left style="thin">
        <color theme="0"/>
      </left>
      <right style="thin">
        <color theme="0"/>
      </right>
      <top style="thin">
        <color theme="6" tint="-0.499984740745262"/>
      </top>
      <bottom style="thin">
        <color theme="6" tint="-0.499984740745262"/>
      </bottom>
      <diagonal/>
    </border>
    <border>
      <left style="thin">
        <color theme="6" tint="-0.499984740745262"/>
      </left>
      <right style="thin">
        <color theme="0"/>
      </right>
      <top style="thin">
        <color theme="6" tint="-0.499984740745262"/>
      </top>
      <bottom style="thin">
        <color theme="6" tint="-0.499984740745262"/>
      </bottom>
      <diagonal/>
    </border>
    <border>
      <left style="hair">
        <color theme="6" tint="-0.499984740745262"/>
      </left>
      <right/>
      <top style="hair">
        <color theme="6" tint="-0.499984740745262"/>
      </top>
      <bottom/>
      <diagonal/>
    </border>
    <border>
      <left style="hair">
        <color theme="6" tint="-0.499984740745262"/>
      </left>
      <right style="hair">
        <color theme="6" tint="-0.499984740745262"/>
      </right>
      <top style="hair">
        <color theme="6" tint="-0.499984740745262"/>
      </top>
      <bottom/>
      <diagonal/>
    </border>
    <border>
      <left/>
      <right style="hair">
        <color theme="6" tint="-0.499984740745262"/>
      </right>
      <top style="hair">
        <color theme="6" tint="-0.499984740745262"/>
      </top>
      <bottom/>
      <diagonal/>
    </border>
    <border>
      <left style="hair">
        <color theme="6" tint="-0.499984740745262"/>
      </left>
      <right/>
      <top style="hair">
        <color theme="6" tint="-0.499984740745262"/>
      </top>
      <bottom style="hair">
        <color theme="6" tint="-0.499984740745262"/>
      </bottom>
      <diagonal/>
    </border>
    <border>
      <left style="hair">
        <color theme="6" tint="-0.499984740745262"/>
      </left>
      <right style="hair">
        <color theme="6" tint="-0.499984740745262"/>
      </right>
      <top style="hair">
        <color theme="6" tint="-0.499984740745262"/>
      </top>
      <bottom style="hair">
        <color theme="6" tint="-0.499984740745262"/>
      </bottom>
      <diagonal/>
    </border>
    <border>
      <left/>
      <right style="hair">
        <color theme="6" tint="-0.499984740745262"/>
      </right>
      <top style="hair">
        <color theme="6" tint="-0.499984740745262"/>
      </top>
      <bottom style="hair">
        <color theme="6" tint="-0.499984740745262"/>
      </bottom>
      <diagonal/>
    </border>
    <border>
      <left style="hair">
        <color theme="6" tint="-0.499984740745262"/>
      </left>
      <right/>
      <top/>
      <bottom style="hair">
        <color theme="6" tint="-0.499984740745262"/>
      </bottom>
      <diagonal/>
    </border>
    <border>
      <left style="hair">
        <color theme="6" tint="-0.499984740745262"/>
      </left>
      <right style="hair">
        <color theme="6" tint="-0.499984740745262"/>
      </right>
      <top/>
      <bottom style="hair">
        <color theme="6" tint="-0.499984740745262"/>
      </bottom>
      <diagonal/>
    </border>
    <border>
      <left/>
      <right style="hair">
        <color theme="6" tint="-0.499984740745262"/>
      </right>
      <top/>
      <bottom style="hair">
        <color theme="6" tint="-0.499984740745262"/>
      </bottom>
      <diagonal/>
    </border>
    <border>
      <left style="thin">
        <color rgb="FF002060"/>
      </left>
      <right/>
      <top/>
      <bottom/>
      <diagonal/>
    </border>
    <border>
      <left/>
      <right style="thin">
        <color rgb="FF002060"/>
      </right>
      <top/>
      <bottom/>
      <diagonal/>
    </border>
    <border>
      <left/>
      <right style="thin">
        <color rgb="FF002060"/>
      </right>
      <top style="hair">
        <color rgb="FF002060"/>
      </top>
      <bottom/>
      <diagonal/>
    </border>
    <border>
      <left/>
      <right/>
      <top style="hair">
        <color rgb="FF002060"/>
      </top>
      <bottom/>
      <diagonal/>
    </border>
    <border>
      <left/>
      <right/>
      <top style="hair">
        <color theme="6" tint="-0.499984740745262"/>
      </top>
      <bottom/>
      <diagonal/>
    </border>
    <border>
      <left/>
      <right/>
      <top style="hair">
        <color theme="6" tint="-0.499984740745262"/>
      </top>
      <bottom style="hair">
        <color theme="6" tint="-0.499984740745262"/>
      </bottom>
      <diagonal/>
    </border>
    <border>
      <left/>
      <right/>
      <top/>
      <bottom style="dashed">
        <color rgb="FF000066"/>
      </bottom>
      <diagonal/>
    </border>
    <border>
      <left/>
      <right/>
      <top style="dashed">
        <color rgb="FF000066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/>
      </left>
      <right style="thin">
        <color theme="0"/>
      </right>
      <top/>
      <bottom style="thin">
        <color theme="0" tint="-0.499984740745262"/>
      </bottom>
      <diagonal/>
    </border>
    <border>
      <left style="thin">
        <color theme="0"/>
      </left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theme="0"/>
      </left>
      <right style="thin">
        <color theme="0"/>
      </right>
      <top/>
      <bottom style="thin">
        <color theme="6" tint="-0.499984740745262"/>
      </bottom>
      <diagonal/>
    </border>
    <border>
      <left style="thin">
        <color theme="6" tint="-0.499984740745262"/>
      </left>
      <right style="thin">
        <color theme="0"/>
      </right>
      <top/>
      <bottom style="thin">
        <color theme="6" tint="-0.499984740745262"/>
      </bottom>
      <diagonal/>
    </border>
    <border>
      <left style="thin">
        <color theme="0"/>
      </left>
      <right style="thin">
        <color theme="6" tint="-0.499984740745262"/>
      </right>
      <top style="thin">
        <color theme="0"/>
      </top>
      <bottom style="thin">
        <color theme="6" tint="-0.49998474074526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6" tint="-0.499984740745262"/>
      </bottom>
      <diagonal/>
    </border>
    <border>
      <left style="thin">
        <color theme="6" tint="-0.499984740745262"/>
      </left>
      <right style="thin">
        <color theme="0"/>
      </right>
      <top style="thin">
        <color theme="0"/>
      </top>
      <bottom style="thin">
        <color theme="6" tint="-0.499984740745262"/>
      </bottom>
      <diagonal/>
    </border>
    <border>
      <left style="thin">
        <color theme="0"/>
      </left>
      <right style="thin">
        <color theme="6" tint="-0.499984740745262"/>
      </right>
      <top/>
      <bottom/>
      <diagonal/>
    </border>
    <border>
      <left style="thin">
        <color theme="6" tint="-0.499984740745262"/>
      </left>
      <right style="thin">
        <color theme="0"/>
      </right>
      <top/>
      <bottom/>
      <diagonal/>
    </border>
    <border>
      <left style="thin">
        <color theme="0"/>
      </left>
      <right style="thin">
        <color theme="6" tint="-0.499984740745262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6" tint="-0.499984740745262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6" tint="-0.499984740745262"/>
      </right>
      <top style="thin">
        <color theme="6" tint="-0.499984740745262"/>
      </top>
      <bottom/>
      <diagonal/>
    </border>
    <border>
      <left style="thin">
        <color theme="0"/>
      </left>
      <right style="thin">
        <color theme="0"/>
      </right>
      <top style="thin">
        <color theme="6" tint="-0.499984740745262"/>
      </top>
      <bottom/>
      <diagonal/>
    </border>
    <border>
      <left style="thin">
        <color theme="6" tint="-0.499984740745262"/>
      </left>
      <right style="thin">
        <color theme="0"/>
      </right>
      <top style="thin">
        <color theme="6" tint="-0.499984740745262"/>
      </top>
      <bottom/>
      <diagonal/>
    </border>
    <border>
      <left style="thin">
        <color theme="0"/>
      </left>
      <right style="thin">
        <color theme="6" tint="-0.499984740745262"/>
      </right>
      <top style="thin">
        <color theme="6" tint="-0.499984740745262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6" tint="-0.499984740745262"/>
      </top>
      <bottom style="thin">
        <color theme="0"/>
      </bottom>
      <diagonal/>
    </border>
    <border>
      <left style="thin">
        <color theme="6" tint="-0.499984740745262"/>
      </left>
      <right style="thin">
        <color theme="0"/>
      </right>
      <top style="thin">
        <color theme="6" tint="-0.499984740745262"/>
      </top>
      <bottom style="thin">
        <color theme="0"/>
      </bottom>
      <diagonal/>
    </border>
    <border>
      <left/>
      <right/>
      <top style="dashed">
        <color rgb="FF000066"/>
      </top>
      <bottom style="dashed">
        <color rgb="FF000066"/>
      </bottom>
      <diagonal/>
    </border>
    <border>
      <left style="dashed">
        <color rgb="FF000066"/>
      </left>
      <right/>
      <top style="dashed">
        <color rgb="FF000066"/>
      </top>
      <bottom style="dashed">
        <color rgb="FF000066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/>
      </left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indexed="64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 tint="-0.499984740745262"/>
      </right>
      <top/>
      <bottom style="thin">
        <color theme="0"/>
      </bottom>
      <diagonal/>
    </border>
    <border>
      <left style="thin">
        <color theme="0" tint="-0.499984740745262"/>
      </left>
      <right style="thin">
        <color theme="0"/>
      </right>
      <top/>
      <bottom style="thin">
        <color theme="0"/>
      </bottom>
      <diagonal/>
    </border>
    <border>
      <left style="hair">
        <color theme="6" tint="-0.499984740745262"/>
      </left>
      <right style="hair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 style="thin">
        <color theme="6" tint="-0.499984740745262"/>
      </right>
      <top/>
      <bottom/>
      <diagonal/>
    </border>
    <border>
      <left style="hair">
        <color theme="6" tint="-0.499984740745262"/>
      </left>
      <right style="thin">
        <color theme="6" tint="-0.499984740745262"/>
      </right>
      <top style="hair">
        <color theme="6" tint="-0.499984740745262"/>
      </top>
      <bottom/>
      <diagonal/>
    </border>
    <border>
      <left style="thin">
        <color theme="6" tint="-0.499984740745262"/>
      </left>
      <right style="hair">
        <color theme="6" tint="-0.499984740745262"/>
      </right>
      <top style="hair">
        <color theme="6" tint="-0.499984740745262"/>
      </top>
      <bottom/>
      <diagonal/>
    </border>
    <border>
      <left style="hair">
        <color theme="6" tint="-0.499984740745262"/>
      </left>
      <right style="thin">
        <color theme="6" tint="-0.499984740745262"/>
      </right>
      <top style="hair">
        <color theme="6" tint="-0.499984740745262"/>
      </top>
      <bottom style="hair">
        <color theme="6" tint="-0.499984740745262"/>
      </bottom>
      <diagonal/>
    </border>
    <border>
      <left style="thin">
        <color theme="6" tint="-0.499984740745262"/>
      </left>
      <right style="hair">
        <color theme="6" tint="-0.499984740745262"/>
      </right>
      <top style="hair">
        <color theme="6" tint="-0.499984740745262"/>
      </top>
      <bottom style="hair">
        <color theme="6" tint="-0.499984740745262"/>
      </bottom>
      <diagonal/>
    </border>
    <border>
      <left style="hair">
        <color theme="6" tint="-0.499984740745262"/>
      </left>
      <right style="thin">
        <color theme="6" tint="-0.499984740745262"/>
      </right>
      <top/>
      <bottom style="hair">
        <color theme="6" tint="-0.499984740745262"/>
      </bottom>
      <diagonal/>
    </border>
    <border>
      <left style="thin">
        <color theme="6" tint="-0.499984740745262"/>
      </left>
      <right style="hair">
        <color theme="6" tint="-0.499984740745262"/>
      </right>
      <top/>
      <bottom style="hair">
        <color theme="6" tint="-0.499984740745262"/>
      </bottom>
      <diagonal/>
    </border>
    <border>
      <left/>
      <right style="thick">
        <color theme="6" tint="-0.499984740745262"/>
      </right>
      <top/>
      <bottom style="thick">
        <color theme="6" tint="-0.499984740745262"/>
      </bottom>
      <diagonal/>
    </border>
    <border>
      <left/>
      <right/>
      <top/>
      <bottom style="thick">
        <color theme="6" tint="-0.499984740745262"/>
      </bottom>
      <diagonal/>
    </border>
    <border>
      <left style="thick">
        <color theme="6" tint="-0.499984740745262"/>
      </left>
      <right/>
      <top/>
      <bottom style="thick">
        <color theme="6" tint="-0.499984740745262"/>
      </bottom>
      <diagonal/>
    </border>
    <border>
      <left/>
      <right style="thick">
        <color theme="6" tint="-0.499984740745262"/>
      </right>
      <top/>
      <bottom/>
      <diagonal/>
    </border>
    <border>
      <left style="thick">
        <color theme="6" tint="-0.499984740745262"/>
      </left>
      <right/>
      <top/>
      <bottom/>
      <diagonal/>
    </border>
    <border>
      <left/>
      <right style="thick">
        <color theme="6" tint="-0.499984740745262"/>
      </right>
      <top style="thick">
        <color theme="6" tint="-0.499984740745262"/>
      </top>
      <bottom/>
      <diagonal/>
    </border>
    <border>
      <left/>
      <right/>
      <top style="thick">
        <color theme="6" tint="-0.499984740745262"/>
      </top>
      <bottom/>
      <diagonal/>
    </border>
    <border>
      <left style="thick">
        <color theme="6" tint="-0.499984740745262"/>
      </left>
      <right/>
      <top style="thick">
        <color theme="6" tint="-0.499984740745262"/>
      </top>
      <bottom/>
      <diagonal/>
    </border>
  </borders>
  <cellStyleXfs count="1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>
      <alignment vertical="center"/>
    </xf>
    <xf numFmtId="9" fontId="18" fillId="0" borderId="0" applyFont="0" applyFill="0" applyBorder="0" applyAlignment="0" applyProtection="0"/>
  </cellStyleXfs>
  <cellXfs count="227">
    <xf numFmtId="0" fontId="0" fillId="0" borderId="0" xfId="0"/>
    <xf numFmtId="0" fontId="17" fillId="2" borderId="0" xfId="0" applyFont="1" applyFill="1"/>
    <xf numFmtId="0" fontId="0" fillId="6" borderId="0" xfId="0" applyFill="1"/>
    <xf numFmtId="0" fontId="0" fillId="6" borderId="0" xfId="0" applyFill="1" applyAlignment="1">
      <alignment horizontal="center"/>
    </xf>
    <xf numFmtId="0" fontId="8" fillId="6" borderId="0" xfId="0" applyFont="1" applyFill="1" applyAlignment="1">
      <alignment horizontal="center"/>
    </xf>
    <xf numFmtId="0" fontId="0" fillId="2" borderId="0" xfId="0" applyFill="1"/>
    <xf numFmtId="0" fontId="27" fillId="6" borderId="0" xfId="0" applyFont="1" applyFill="1" applyAlignment="1">
      <alignment horizontal="center" vertical="center" wrapText="1"/>
    </xf>
    <xf numFmtId="0" fontId="1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28" fillId="2" borderId="0" xfId="0" applyFont="1" applyFill="1" applyAlignment="1">
      <alignment vertical="center" wrapText="1"/>
    </xf>
    <xf numFmtId="0" fontId="29" fillId="6" borderId="0" xfId="0" applyFont="1" applyFill="1" applyAlignment="1">
      <alignment vertical="center" wrapText="1"/>
    </xf>
    <xf numFmtId="0" fontId="28" fillId="2" borderId="0" xfId="0" applyFont="1" applyFill="1" applyAlignment="1">
      <alignment horizontal="left" vertical="center" wrapText="1"/>
    </xf>
    <xf numFmtId="0" fontId="29" fillId="6" borderId="0" xfId="0" applyFont="1" applyFill="1" applyAlignment="1">
      <alignment vertical="center"/>
    </xf>
    <xf numFmtId="0" fontId="0" fillId="6" borderId="0" xfId="0" applyFill="1" applyAlignment="1">
      <alignment horizontal="centerContinuous"/>
    </xf>
    <xf numFmtId="0" fontId="29" fillId="6" borderId="0" xfId="0" applyFont="1" applyFill="1" applyAlignment="1">
      <alignment horizontal="centerContinuous" vertical="center"/>
    </xf>
    <xf numFmtId="9" fontId="8" fillId="6" borderId="0" xfId="1" applyFont="1" applyFill="1"/>
    <xf numFmtId="9" fontId="8" fillId="6" borderId="0" xfId="0" applyNumberFormat="1" applyFont="1" applyFill="1" applyAlignment="1">
      <alignment horizontal="center"/>
    </xf>
    <xf numFmtId="3" fontId="14" fillId="6" borderId="0" xfId="0" applyNumberFormat="1" applyFont="1" applyFill="1" applyAlignment="1">
      <alignment horizontal="center"/>
    </xf>
    <xf numFmtId="0" fontId="14" fillId="6" borderId="0" xfId="0" applyFont="1" applyFill="1" applyAlignment="1">
      <alignment horizontal="center"/>
    </xf>
    <xf numFmtId="3" fontId="2" fillId="6" borderId="0" xfId="0" applyNumberFormat="1" applyFont="1" applyFill="1" applyAlignment="1">
      <alignment horizontal="center" vertical="center"/>
    </xf>
    <xf numFmtId="0" fontId="0" fillId="2" borderId="0" xfId="0" applyFill="1" applyAlignment="1">
      <alignment horizontal="centerContinuous" vertical="center"/>
    </xf>
    <xf numFmtId="0" fontId="6" fillId="6" borderId="0" xfId="0" applyFont="1" applyFill="1" applyAlignment="1">
      <alignment horizontal="center" vertical="center" wrapText="1"/>
    </xf>
    <xf numFmtId="9" fontId="21" fillId="5" borderId="10" xfId="1" applyFont="1" applyFill="1" applyBorder="1" applyAlignment="1" applyProtection="1">
      <alignment horizontal="center" vertical="center"/>
      <protection hidden="1"/>
    </xf>
    <xf numFmtId="3" fontId="10" fillId="4" borderId="10" xfId="0" applyNumberFormat="1" applyFont="1" applyFill="1" applyBorder="1" applyAlignment="1" applyProtection="1">
      <alignment horizontal="center" vertical="center"/>
      <protection hidden="1"/>
    </xf>
    <xf numFmtId="3" fontId="20" fillId="2" borderId="10" xfId="0" applyNumberFormat="1" applyFont="1" applyFill="1" applyBorder="1" applyAlignment="1" applyProtection="1">
      <alignment horizontal="center" vertical="center"/>
      <protection hidden="1"/>
    </xf>
    <xf numFmtId="0" fontId="10" fillId="4" borderId="11" xfId="0" applyFont="1" applyFill="1" applyBorder="1" applyAlignment="1">
      <alignment horizontal="left" vertical="center" wrapText="1" indent="1"/>
    </xf>
    <xf numFmtId="0" fontId="6" fillId="6" borderId="0" xfId="0" applyFont="1" applyFill="1" applyAlignment="1">
      <alignment vertical="center" wrapText="1"/>
    </xf>
    <xf numFmtId="0" fontId="21" fillId="5" borderId="12" xfId="0" applyFont="1" applyFill="1" applyBorder="1" applyAlignment="1">
      <alignment horizontal="center" vertical="center"/>
    </xf>
    <xf numFmtId="0" fontId="10" fillId="4" borderId="12" xfId="0" applyFont="1" applyFill="1" applyBorder="1" applyAlignment="1">
      <alignment horizontal="center" vertical="center"/>
    </xf>
    <xf numFmtId="0" fontId="19" fillId="4" borderId="12" xfId="0" applyFont="1" applyFill="1" applyBorder="1" applyAlignment="1">
      <alignment horizontal="center" vertical="center"/>
    </xf>
    <xf numFmtId="0" fontId="10" fillId="4" borderId="13" xfId="0" applyFont="1" applyFill="1" applyBorder="1" applyAlignment="1">
      <alignment horizontal="center" vertical="center" wrapText="1"/>
    </xf>
    <xf numFmtId="0" fontId="0" fillId="6" borderId="0" xfId="0" applyFill="1" applyAlignment="1">
      <alignment horizontal="centerContinuous" vertical="center"/>
    </xf>
    <xf numFmtId="164" fontId="21" fillId="5" borderId="14" xfId="1" applyNumberFormat="1" applyFont="1" applyFill="1" applyBorder="1" applyAlignment="1" applyProtection="1">
      <alignment horizontal="center" vertical="center"/>
      <protection hidden="1"/>
    </xf>
    <xf numFmtId="0" fontId="21" fillId="5" borderId="14" xfId="0" applyFont="1" applyFill="1" applyBorder="1" applyAlignment="1" applyProtection="1">
      <alignment horizontal="center" vertical="center"/>
      <protection hidden="1"/>
    </xf>
    <xf numFmtId="3" fontId="10" fillId="4" borderId="15" xfId="0" applyNumberFormat="1" applyFont="1" applyFill="1" applyBorder="1" applyAlignment="1" applyProtection="1">
      <alignment horizontal="center" vertical="center"/>
      <protection hidden="1"/>
    </xf>
    <xf numFmtId="3" fontId="10" fillId="4" borderId="16" xfId="0" applyNumberFormat="1" applyFont="1" applyFill="1" applyBorder="1" applyAlignment="1" applyProtection="1">
      <alignment horizontal="center" vertical="center"/>
      <protection hidden="1"/>
    </xf>
    <xf numFmtId="0" fontId="10" fillId="4" borderId="17" xfId="0" applyFont="1" applyFill="1" applyBorder="1" applyAlignment="1" applyProtection="1">
      <alignment horizontal="center" vertical="center"/>
      <protection hidden="1"/>
    </xf>
    <xf numFmtId="0" fontId="2" fillId="6" borderId="18" xfId="0" applyFont="1" applyFill="1" applyBorder="1" applyAlignment="1" applyProtection="1">
      <alignment horizontal="center" vertical="center"/>
      <protection hidden="1"/>
    </xf>
    <xf numFmtId="0" fontId="2" fillId="6" borderId="19" xfId="0" applyFont="1" applyFill="1" applyBorder="1" applyAlignment="1" applyProtection="1">
      <alignment horizontal="center" vertical="center"/>
      <protection hidden="1"/>
    </xf>
    <xf numFmtId="0" fontId="3" fillId="6" borderId="19" xfId="0" applyFont="1" applyFill="1" applyBorder="1" applyAlignment="1" applyProtection="1">
      <alignment horizontal="center" vertical="center"/>
      <protection hidden="1"/>
    </xf>
    <xf numFmtId="0" fontId="2" fillId="6" borderId="20" xfId="0" applyFont="1" applyFill="1" applyBorder="1" applyAlignment="1" applyProtection="1">
      <alignment horizontal="left" vertical="center" indent="1"/>
      <protection hidden="1"/>
    </xf>
    <xf numFmtId="0" fontId="2" fillId="6" borderId="21" xfId="0" applyFont="1" applyFill="1" applyBorder="1" applyAlignment="1" applyProtection="1">
      <alignment horizontal="center" vertical="center"/>
      <protection hidden="1"/>
    </xf>
    <xf numFmtId="0" fontId="2" fillId="6" borderId="22" xfId="0" applyFont="1" applyFill="1" applyBorder="1" applyAlignment="1" applyProtection="1">
      <alignment horizontal="center" vertical="center"/>
      <protection hidden="1"/>
    </xf>
    <xf numFmtId="0" fontId="3" fillId="6" borderId="22" xfId="0" applyFont="1" applyFill="1" applyBorder="1" applyAlignment="1" applyProtection="1">
      <alignment horizontal="center" vertical="center"/>
      <protection hidden="1"/>
    </xf>
    <xf numFmtId="0" fontId="2" fillId="6" borderId="23" xfId="0" applyFont="1" applyFill="1" applyBorder="1" applyAlignment="1" applyProtection="1">
      <alignment horizontal="left" vertical="center" indent="1"/>
      <protection hidden="1"/>
    </xf>
    <xf numFmtId="0" fontId="16" fillId="6" borderId="0" xfId="0" applyFont="1" applyFill="1" applyProtection="1">
      <protection hidden="1"/>
    </xf>
    <xf numFmtId="0" fontId="2" fillId="6" borderId="24" xfId="0" applyFont="1" applyFill="1" applyBorder="1" applyAlignment="1" applyProtection="1">
      <alignment horizontal="center" vertical="center"/>
      <protection hidden="1"/>
    </xf>
    <xf numFmtId="0" fontId="2" fillId="6" borderId="25" xfId="0" applyFont="1" applyFill="1" applyBorder="1" applyAlignment="1" applyProtection="1">
      <alignment horizontal="center" vertical="center"/>
      <protection hidden="1"/>
    </xf>
    <xf numFmtId="0" fontId="3" fillId="6" borderId="25" xfId="0" applyFont="1" applyFill="1" applyBorder="1" applyAlignment="1" applyProtection="1">
      <alignment horizontal="center" vertical="center"/>
      <protection hidden="1"/>
    </xf>
    <xf numFmtId="0" fontId="2" fillId="6" borderId="26" xfId="0" applyFont="1" applyFill="1" applyBorder="1" applyAlignment="1" applyProtection="1">
      <alignment horizontal="left" vertical="center" indent="1"/>
      <protection hidden="1"/>
    </xf>
    <xf numFmtId="0" fontId="23" fillId="6" borderId="0" xfId="0" applyFont="1" applyFill="1"/>
    <xf numFmtId="0" fontId="27" fillId="6" borderId="0" xfId="0" applyFont="1" applyFill="1" applyAlignment="1" applyProtection="1">
      <alignment horizontal="center" vertical="center" wrapText="1"/>
      <protection hidden="1"/>
    </xf>
    <xf numFmtId="164" fontId="3" fillId="5" borderId="0" xfId="1" applyNumberFormat="1" applyFont="1" applyFill="1" applyAlignment="1" applyProtection="1">
      <alignment horizontal="center" vertical="center"/>
      <protection hidden="1"/>
    </xf>
    <xf numFmtId="164" fontId="3" fillId="5" borderId="27" xfId="1" applyNumberFormat="1" applyFont="1" applyFill="1" applyBorder="1" applyAlignment="1" applyProtection="1">
      <alignment horizontal="center" vertical="center"/>
      <protection hidden="1"/>
    </xf>
    <xf numFmtId="3" fontId="6" fillId="4" borderId="27" xfId="0" applyNumberFormat="1" applyFont="1" applyFill="1" applyBorder="1" applyAlignment="1" applyProtection="1">
      <alignment horizontal="center" vertical="center"/>
      <protection hidden="1"/>
    </xf>
    <xf numFmtId="0" fontId="20" fillId="6" borderId="18" xfId="0" applyFont="1" applyFill="1" applyBorder="1" applyAlignment="1" applyProtection="1">
      <alignment horizontal="center" vertical="center"/>
      <protection hidden="1"/>
    </xf>
    <xf numFmtId="0" fontId="20" fillId="6" borderId="19" xfId="0" applyFont="1" applyFill="1" applyBorder="1" applyAlignment="1" applyProtection="1">
      <alignment horizontal="center" vertical="center"/>
      <protection hidden="1"/>
    </xf>
    <xf numFmtId="0" fontId="21" fillId="6" borderId="19" xfId="0" applyFont="1" applyFill="1" applyBorder="1" applyAlignment="1" applyProtection="1">
      <alignment horizontal="center" vertical="center"/>
      <protection hidden="1"/>
    </xf>
    <xf numFmtId="0" fontId="20" fillId="6" borderId="21" xfId="0" applyFont="1" applyFill="1" applyBorder="1" applyAlignment="1" applyProtection="1">
      <alignment horizontal="center" vertical="center"/>
      <protection hidden="1"/>
    </xf>
    <xf numFmtId="0" fontId="20" fillId="6" borderId="22" xfId="0" applyFont="1" applyFill="1" applyBorder="1" applyAlignment="1" applyProtection="1">
      <alignment horizontal="center" vertical="center"/>
      <protection hidden="1"/>
    </xf>
    <xf numFmtId="0" fontId="21" fillId="6" borderId="22" xfId="0" applyFont="1" applyFill="1" applyBorder="1" applyAlignment="1" applyProtection="1">
      <alignment horizontal="center" vertical="center"/>
      <protection hidden="1"/>
    </xf>
    <xf numFmtId="0" fontId="20" fillId="6" borderId="24" xfId="0" applyFont="1" applyFill="1" applyBorder="1" applyAlignment="1" applyProtection="1">
      <alignment horizontal="center" vertical="center"/>
      <protection hidden="1"/>
    </xf>
    <xf numFmtId="0" fontId="20" fillId="6" borderId="25" xfId="0" applyFont="1" applyFill="1" applyBorder="1" applyAlignment="1" applyProtection="1">
      <alignment horizontal="center" vertical="center"/>
      <protection hidden="1"/>
    </xf>
    <xf numFmtId="0" fontId="21" fillId="6" borderId="25" xfId="0" applyFont="1" applyFill="1" applyBorder="1" applyAlignment="1" applyProtection="1">
      <alignment horizontal="center" vertical="center"/>
      <protection hidden="1"/>
    </xf>
    <xf numFmtId="9" fontId="20" fillId="5" borderId="10" xfId="1" applyFont="1" applyFill="1" applyBorder="1" applyAlignment="1">
      <alignment horizontal="center" vertical="center"/>
    </xf>
    <xf numFmtId="0" fontId="20" fillId="5" borderId="10" xfId="0" applyFont="1" applyFill="1" applyBorder="1" applyAlignment="1">
      <alignment horizontal="center" vertical="center"/>
    </xf>
    <xf numFmtId="3" fontId="10" fillId="4" borderId="35" xfId="0" applyNumberFormat="1" applyFont="1" applyFill="1" applyBorder="1" applyAlignment="1">
      <alignment horizontal="center" vertical="center"/>
    </xf>
    <xf numFmtId="3" fontId="10" fillId="4" borderId="36" xfId="0" applyNumberFormat="1" applyFont="1" applyFill="1" applyBorder="1" applyAlignment="1">
      <alignment horizontal="center" vertical="center"/>
    </xf>
    <xf numFmtId="0" fontId="10" fillId="4" borderId="9" xfId="0" applyFont="1" applyFill="1" applyBorder="1" applyAlignment="1">
      <alignment horizontal="center" vertical="center"/>
    </xf>
    <xf numFmtId="3" fontId="20" fillId="2" borderId="18" xfId="0" applyNumberFormat="1" applyFont="1" applyFill="1" applyBorder="1" applyAlignment="1" applyProtection="1">
      <alignment horizontal="center" vertical="center"/>
      <protection hidden="1"/>
    </xf>
    <xf numFmtId="3" fontId="20" fillId="2" borderId="19" xfId="0" applyNumberFormat="1" applyFont="1" applyFill="1" applyBorder="1" applyAlignment="1" applyProtection="1">
      <alignment horizontal="center" vertical="center"/>
      <protection hidden="1"/>
    </xf>
    <xf numFmtId="3" fontId="17" fillId="2" borderId="19" xfId="0" applyNumberFormat="1" applyFont="1" applyFill="1" applyBorder="1" applyAlignment="1" applyProtection="1">
      <alignment horizontal="center" vertical="center"/>
      <protection hidden="1"/>
    </xf>
    <xf numFmtId="0" fontId="20" fillId="6" borderId="20" xfId="0" applyFont="1" applyFill="1" applyBorder="1" applyAlignment="1">
      <alignment horizontal="left" vertical="center" indent="1"/>
    </xf>
    <xf numFmtId="3" fontId="20" fillId="2" borderId="21" xfId="0" applyNumberFormat="1" applyFont="1" applyFill="1" applyBorder="1" applyAlignment="1" applyProtection="1">
      <alignment horizontal="center" vertical="center"/>
      <protection hidden="1"/>
    </xf>
    <xf numFmtId="3" fontId="20" fillId="2" borderId="22" xfId="0" applyNumberFormat="1" applyFont="1" applyFill="1" applyBorder="1" applyAlignment="1" applyProtection="1">
      <alignment horizontal="center" vertical="center"/>
      <protection hidden="1"/>
    </xf>
    <xf numFmtId="3" fontId="17" fillId="2" borderId="22" xfId="0" applyNumberFormat="1" applyFont="1" applyFill="1" applyBorder="1" applyAlignment="1" applyProtection="1">
      <alignment horizontal="center" vertical="center"/>
      <protection hidden="1"/>
    </xf>
    <xf numFmtId="0" fontId="20" fillId="6" borderId="23" xfId="0" applyFont="1" applyFill="1" applyBorder="1" applyAlignment="1">
      <alignment horizontal="left" vertical="center" indent="1"/>
    </xf>
    <xf numFmtId="3" fontId="20" fillId="2" borderId="24" xfId="0" applyNumberFormat="1" applyFont="1" applyFill="1" applyBorder="1" applyAlignment="1" applyProtection="1">
      <alignment horizontal="center" vertical="center"/>
      <protection hidden="1"/>
    </xf>
    <xf numFmtId="3" fontId="20" fillId="2" borderId="25" xfId="0" applyNumberFormat="1" applyFont="1" applyFill="1" applyBorder="1" applyAlignment="1" applyProtection="1">
      <alignment horizontal="center" vertical="center"/>
      <protection hidden="1"/>
    </xf>
    <xf numFmtId="3" fontId="17" fillId="2" borderId="25" xfId="0" applyNumberFormat="1" applyFont="1" applyFill="1" applyBorder="1" applyAlignment="1" applyProtection="1">
      <alignment horizontal="center" vertical="center"/>
      <protection hidden="1"/>
    </xf>
    <xf numFmtId="0" fontId="20" fillId="6" borderId="26" xfId="0" applyFont="1" applyFill="1" applyBorder="1" applyAlignment="1">
      <alignment horizontal="left" vertical="center" indent="1"/>
    </xf>
    <xf numFmtId="3" fontId="0" fillId="2" borderId="0" xfId="0" applyNumberFormat="1" applyFill="1"/>
    <xf numFmtId="0" fontId="10" fillId="4" borderId="40" xfId="0" applyFont="1" applyFill="1" applyBorder="1" applyAlignment="1">
      <alignment horizontal="center" vertical="center" wrapText="1"/>
    </xf>
    <xf numFmtId="0" fontId="10" fillId="4" borderId="41" xfId="0" applyFont="1" applyFill="1" applyBorder="1" applyAlignment="1">
      <alignment horizontal="center" vertical="center" wrapText="1"/>
    </xf>
    <xf numFmtId="0" fontId="30" fillId="6" borderId="0" xfId="0" applyFont="1" applyFill="1" applyAlignment="1">
      <alignment vertical="center" wrapText="1"/>
    </xf>
    <xf numFmtId="0" fontId="11" fillId="6" borderId="0" xfId="0" applyFont="1" applyFill="1"/>
    <xf numFmtId="9" fontId="20" fillId="5" borderId="56" xfId="1" applyFont="1" applyFill="1" applyBorder="1" applyAlignment="1">
      <alignment horizontal="center" vertical="center"/>
    </xf>
    <xf numFmtId="0" fontId="20" fillId="5" borderId="56" xfId="0" applyFont="1" applyFill="1" applyBorder="1" applyAlignment="1">
      <alignment horizontal="center" vertical="center"/>
    </xf>
    <xf numFmtId="3" fontId="10" fillId="4" borderId="57" xfId="0" applyNumberFormat="1" applyFont="1" applyFill="1" applyBorder="1" applyAlignment="1">
      <alignment horizontal="center" vertical="center"/>
    </xf>
    <xf numFmtId="3" fontId="10" fillId="4" borderId="58" xfId="0" applyNumberFormat="1" applyFont="1" applyFill="1" applyBorder="1" applyAlignment="1">
      <alignment horizontal="center" vertical="center"/>
    </xf>
    <xf numFmtId="0" fontId="10" fillId="4" borderId="59" xfId="0" applyFont="1" applyFill="1" applyBorder="1" applyAlignment="1">
      <alignment horizontal="center" vertical="center"/>
    </xf>
    <xf numFmtId="3" fontId="10" fillId="4" borderId="60" xfId="0" applyNumberFormat="1" applyFont="1" applyFill="1" applyBorder="1" applyAlignment="1">
      <alignment horizontal="center" vertical="center"/>
    </xf>
    <xf numFmtId="3" fontId="10" fillId="4" borderId="5" xfId="0" applyNumberFormat="1" applyFont="1" applyFill="1" applyBorder="1" applyAlignment="1">
      <alignment horizontal="center" vertical="center"/>
    </xf>
    <xf numFmtId="0" fontId="10" fillId="4" borderId="61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 wrapText="1"/>
    </xf>
    <xf numFmtId="0" fontId="10" fillId="4" borderId="16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2" fillId="2" borderId="0" xfId="0" quotePrefix="1" applyFont="1" applyFill="1"/>
    <xf numFmtId="0" fontId="2" fillId="2" borderId="0" xfId="0" applyFont="1" applyFill="1"/>
    <xf numFmtId="164" fontId="34" fillId="6" borderId="0" xfId="1" applyNumberFormat="1" applyFont="1" applyFill="1" applyAlignment="1">
      <alignment horizontal="center"/>
    </xf>
    <xf numFmtId="0" fontId="35" fillId="6" borderId="0" xfId="0" applyFont="1" applyFill="1" applyAlignment="1">
      <alignment horizontal="center"/>
    </xf>
    <xf numFmtId="3" fontId="34" fillId="6" borderId="0" xfId="0" applyNumberFormat="1" applyFont="1" applyFill="1" applyAlignment="1">
      <alignment horizontal="center"/>
    </xf>
    <xf numFmtId="3" fontId="10" fillId="4" borderId="1" xfId="0" applyNumberFormat="1" applyFont="1" applyFill="1" applyBorder="1" applyAlignment="1" applyProtection="1">
      <alignment horizontal="center" vertical="center"/>
      <protection hidden="1"/>
    </xf>
    <xf numFmtId="3" fontId="10" fillId="4" borderId="62" xfId="0" applyNumberFormat="1" applyFont="1" applyFill="1" applyBorder="1" applyAlignment="1" applyProtection="1">
      <alignment horizontal="center" vertical="center"/>
      <protection hidden="1"/>
    </xf>
    <xf numFmtId="3" fontId="10" fillId="4" borderId="0" xfId="0" applyNumberFormat="1" applyFont="1" applyFill="1" applyAlignment="1" applyProtection="1">
      <alignment horizontal="center" vertical="center"/>
      <protection hidden="1"/>
    </xf>
    <xf numFmtId="3" fontId="10" fillId="4" borderId="63" xfId="0" applyNumberFormat="1" applyFont="1" applyFill="1" applyBorder="1" applyAlignment="1" applyProtection="1">
      <alignment horizontal="center" vertical="center"/>
      <protection hidden="1"/>
    </xf>
    <xf numFmtId="3" fontId="10" fillId="4" borderId="64" xfId="0" applyNumberFormat="1" applyFont="1" applyFill="1" applyBorder="1" applyAlignment="1" applyProtection="1">
      <alignment horizontal="center" vertical="center"/>
      <protection hidden="1"/>
    </xf>
    <xf numFmtId="3" fontId="10" fillId="4" borderId="65" xfId="0" applyNumberFormat="1" applyFont="1" applyFill="1" applyBorder="1" applyAlignment="1" applyProtection="1">
      <alignment horizontal="center" vertical="center"/>
      <protection hidden="1"/>
    </xf>
    <xf numFmtId="0" fontId="10" fillId="4" borderId="0" xfId="0" applyFont="1" applyFill="1" applyAlignment="1" applyProtection="1">
      <alignment horizontal="center" vertical="center"/>
      <protection hidden="1"/>
    </xf>
    <xf numFmtId="3" fontId="20" fillId="6" borderId="18" xfId="0" applyNumberFormat="1" applyFont="1" applyFill="1" applyBorder="1" applyAlignment="1" applyProtection="1">
      <alignment horizontal="center" vertical="center"/>
      <protection hidden="1"/>
    </xf>
    <xf numFmtId="3" fontId="20" fillId="6" borderId="19" xfId="0" applyNumberFormat="1" applyFont="1" applyFill="1" applyBorder="1" applyAlignment="1" applyProtection="1">
      <alignment horizontal="center" vertical="center"/>
      <protection hidden="1"/>
    </xf>
    <xf numFmtId="3" fontId="20" fillId="6" borderId="20" xfId="0" applyNumberFormat="1" applyFont="1" applyFill="1" applyBorder="1" applyAlignment="1" applyProtection="1">
      <alignment horizontal="center" vertical="center"/>
      <protection hidden="1"/>
    </xf>
    <xf numFmtId="3" fontId="20" fillId="6" borderId="66" xfId="0" applyNumberFormat="1" applyFont="1" applyFill="1" applyBorder="1" applyAlignment="1" applyProtection="1">
      <alignment horizontal="center" vertical="center"/>
      <protection hidden="1"/>
    </xf>
    <xf numFmtId="3" fontId="20" fillId="6" borderId="67" xfId="0" applyNumberFormat="1" applyFont="1" applyFill="1" applyBorder="1" applyAlignment="1" applyProtection="1">
      <alignment horizontal="center" vertical="center"/>
      <protection hidden="1"/>
    </xf>
    <xf numFmtId="3" fontId="21" fillId="6" borderId="19" xfId="0" applyNumberFormat="1" applyFont="1" applyFill="1" applyBorder="1" applyAlignment="1" applyProtection="1">
      <alignment horizontal="center" vertical="center"/>
      <protection hidden="1"/>
    </xf>
    <xf numFmtId="0" fontId="17" fillId="6" borderId="0" xfId="0" applyFont="1" applyFill="1" applyAlignment="1">
      <alignment horizontal="center"/>
    </xf>
    <xf numFmtId="3" fontId="20" fillId="6" borderId="21" xfId="0" applyNumberFormat="1" applyFont="1" applyFill="1" applyBorder="1" applyAlignment="1" applyProtection="1">
      <alignment horizontal="center" vertical="center"/>
      <protection hidden="1"/>
    </xf>
    <xf numFmtId="3" fontId="20" fillId="6" borderId="22" xfId="0" applyNumberFormat="1" applyFont="1" applyFill="1" applyBorder="1" applyAlignment="1" applyProtection="1">
      <alignment horizontal="center" vertical="center"/>
      <protection hidden="1"/>
    </xf>
    <xf numFmtId="3" fontId="20" fillId="6" borderId="23" xfId="0" applyNumberFormat="1" applyFont="1" applyFill="1" applyBorder="1" applyAlignment="1" applyProtection="1">
      <alignment horizontal="center" vertical="center"/>
      <protection hidden="1"/>
    </xf>
    <xf numFmtId="3" fontId="20" fillId="6" borderId="68" xfId="0" applyNumberFormat="1" applyFont="1" applyFill="1" applyBorder="1" applyAlignment="1" applyProtection="1">
      <alignment horizontal="center" vertical="center"/>
      <protection hidden="1"/>
    </xf>
    <xf numFmtId="3" fontId="20" fillId="6" borderId="69" xfId="0" applyNumberFormat="1" applyFont="1" applyFill="1" applyBorder="1" applyAlignment="1" applyProtection="1">
      <alignment horizontal="center" vertical="center"/>
      <protection hidden="1"/>
    </xf>
    <xf numFmtId="3" fontId="21" fillId="6" borderId="22" xfId="0" applyNumberFormat="1" applyFont="1" applyFill="1" applyBorder="1" applyAlignment="1" applyProtection="1">
      <alignment horizontal="center" vertical="center"/>
      <protection hidden="1"/>
    </xf>
    <xf numFmtId="3" fontId="20" fillId="6" borderId="24" xfId="0" applyNumberFormat="1" applyFont="1" applyFill="1" applyBorder="1" applyAlignment="1" applyProtection="1">
      <alignment horizontal="center" vertical="center"/>
      <protection hidden="1"/>
    </xf>
    <xf numFmtId="3" fontId="20" fillId="6" borderId="25" xfId="0" applyNumberFormat="1" applyFont="1" applyFill="1" applyBorder="1" applyAlignment="1" applyProtection="1">
      <alignment horizontal="center" vertical="center"/>
      <protection hidden="1"/>
    </xf>
    <xf numFmtId="3" fontId="20" fillId="6" borderId="26" xfId="0" applyNumberFormat="1" applyFont="1" applyFill="1" applyBorder="1" applyAlignment="1" applyProtection="1">
      <alignment horizontal="center" vertical="center"/>
      <protection hidden="1"/>
    </xf>
    <xf numFmtId="3" fontId="20" fillId="6" borderId="70" xfId="0" applyNumberFormat="1" applyFont="1" applyFill="1" applyBorder="1" applyAlignment="1" applyProtection="1">
      <alignment horizontal="center" vertical="center"/>
      <protection hidden="1"/>
    </xf>
    <xf numFmtId="3" fontId="20" fillId="6" borderId="71" xfId="0" applyNumberFormat="1" applyFont="1" applyFill="1" applyBorder="1" applyAlignment="1" applyProtection="1">
      <alignment horizontal="center" vertical="center"/>
      <protection hidden="1"/>
    </xf>
    <xf numFmtId="3" fontId="21" fillId="6" borderId="25" xfId="0" applyNumberFormat="1" applyFont="1" applyFill="1" applyBorder="1" applyAlignment="1" applyProtection="1">
      <alignment horizontal="center" vertical="center"/>
      <protection hidden="1"/>
    </xf>
    <xf numFmtId="0" fontId="10" fillId="4" borderId="2" xfId="0" applyFont="1" applyFill="1" applyBorder="1" applyAlignment="1" applyProtection="1">
      <alignment horizontal="center" vertical="center" wrapText="1"/>
      <protection hidden="1"/>
    </xf>
    <xf numFmtId="0" fontId="9" fillId="2" borderId="0" xfId="0" applyFont="1" applyFill="1" applyAlignment="1">
      <alignment horizontal="center"/>
    </xf>
    <xf numFmtId="0" fontId="0" fillId="6" borderId="0" xfId="0" applyFill="1" applyAlignment="1">
      <alignment horizontal="left"/>
    </xf>
    <xf numFmtId="0" fontId="0" fillId="2" borderId="0" xfId="0" applyFill="1" applyAlignment="1">
      <alignment horizontal="left" vertical="center"/>
    </xf>
    <xf numFmtId="0" fontId="36" fillId="2" borderId="0" xfId="0" applyFont="1" applyFill="1" applyAlignment="1">
      <alignment horizontal="centerContinuous" vertical="center"/>
    </xf>
    <xf numFmtId="0" fontId="37" fillId="2" borderId="0" xfId="0" applyFont="1" applyFill="1" applyAlignment="1">
      <alignment horizontal="centerContinuous" vertical="center"/>
    </xf>
    <xf numFmtId="0" fontId="29" fillId="6" borderId="0" xfId="0" applyFont="1" applyFill="1" applyAlignment="1">
      <alignment horizontal="centerContinuous" vertical="center" wrapText="1"/>
    </xf>
    <xf numFmtId="0" fontId="29" fillId="6" borderId="0" xfId="0" applyFont="1" applyFill="1" applyAlignment="1">
      <alignment horizontal="centerContinuous" wrapText="1"/>
    </xf>
    <xf numFmtId="9" fontId="20" fillId="5" borderId="64" xfId="1" applyFont="1" applyFill="1" applyBorder="1" applyAlignment="1">
      <alignment horizontal="center" vertical="center"/>
    </xf>
    <xf numFmtId="9" fontId="20" fillId="5" borderId="65" xfId="1" applyFont="1" applyFill="1" applyBorder="1" applyAlignment="1">
      <alignment horizontal="center" vertical="center"/>
    </xf>
    <xf numFmtId="0" fontId="20" fillId="5" borderId="63" xfId="0" applyFont="1" applyFill="1" applyBorder="1" applyAlignment="1">
      <alignment horizontal="center" vertical="center"/>
    </xf>
    <xf numFmtId="3" fontId="10" fillId="4" borderId="15" xfId="0" applyNumberFormat="1" applyFont="1" applyFill="1" applyBorder="1" applyAlignment="1">
      <alignment horizontal="center" vertical="center"/>
    </xf>
    <xf numFmtId="3" fontId="10" fillId="4" borderId="16" xfId="0" applyNumberFormat="1" applyFont="1" applyFill="1" applyBorder="1" applyAlignment="1">
      <alignment horizontal="center" vertical="center"/>
    </xf>
    <xf numFmtId="0" fontId="10" fillId="4" borderId="17" xfId="0" applyFont="1" applyFill="1" applyBorder="1" applyAlignment="1">
      <alignment horizontal="center" vertical="center"/>
    </xf>
    <xf numFmtId="3" fontId="10" fillId="4" borderId="14" xfId="0" applyNumberFormat="1" applyFont="1" applyFill="1" applyBorder="1" applyAlignment="1">
      <alignment horizontal="center" vertical="center"/>
    </xf>
    <xf numFmtId="0" fontId="38" fillId="6" borderId="0" xfId="0" applyFont="1" applyFill="1"/>
    <xf numFmtId="0" fontId="26" fillId="2" borderId="0" xfId="0" applyFont="1" applyFill="1"/>
    <xf numFmtId="0" fontId="40" fillId="3" borderId="75" xfId="0" applyFont="1" applyFill="1" applyBorder="1" applyAlignment="1">
      <alignment horizontal="centerContinuous" vertical="center"/>
    </xf>
    <xf numFmtId="0" fontId="40" fillId="3" borderId="0" xfId="0" applyFont="1" applyFill="1" applyAlignment="1">
      <alignment horizontal="centerContinuous" vertical="center"/>
    </xf>
    <xf numFmtId="0" fontId="4" fillId="3" borderId="0" xfId="0" applyFont="1" applyFill="1" applyAlignment="1">
      <alignment horizontal="centerContinuous" vertical="center"/>
    </xf>
    <xf numFmtId="0" fontId="24" fillId="3" borderId="0" xfId="0" applyFont="1" applyFill="1" applyAlignment="1">
      <alignment horizontal="centerContinuous" vertical="center"/>
    </xf>
    <xf numFmtId="0" fontId="41" fillId="3" borderId="76" xfId="0" applyFont="1" applyFill="1" applyBorder="1" applyAlignment="1">
      <alignment horizontal="centerContinuous" vertical="center"/>
    </xf>
    <xf numFmtId="0" fontId="5" fillId="3" borderId="75" xfId="3" applyFont="1" applyFill="1" applyBorder="1" applyAlignment="1">
      <alignment vertical="center" wrapText="1"/>
    </xf>
    <xf numFmtId="0" fontId="5" fillId="3" borderId="0" xfId="3" applyFont="1" applyFill="1" applyAlignment="1">
      <alignment vertical="center" wrapText="1"/>
    </xf>
    <xf numFmtId="0" fontId="5" fillId="3" borderId="76" xfId="3" applyFont="1" applyFill="1" applyBorder="1" applyAlignment="1">
      <alignment vertical="center" wrapText="1"/>
    </xf>
    <xf numFmtId="0" fontId="0" fillId="2" borderId="0" xfId="0" applyFill="1" applyProtection="1">
      <protection hidden="1"/>
    </xf>
    <xf numFmtId="0" fontId="0" fillId="6" borderId="0" xfId="0" applyFill="1" applyProtection="1">
      <protection hidden="1"/>
    </xf>
    <xf numFmtId="0" fontId="22" fillId="2" borderId="0" xfId="0" applyFont="1" applyFill="1" applyProtection="1">
      <protection hidden="1"/>
    </xf>
    <xf numFmtId="0" fontId="22" fillId="6" borderId="0" xfId="0" applyFont="1" applyFill="1" applyProtection="1">
      <protection hidden="1"/>
    </xf>
    <xf numFmtId="49" fontId="22" fillId="2" borderId="0" xfId="0" applyNumberFormat="1" applyFont="1" applyFill="1" applyProtection="1">
      <protection hidden="1"/>
    </xf>
    <xf numFmtId="0" fontId="22" fillId="2" borderId="0" xfId="0" applyFont="1" applyFill="1" applyAlignment="1" applyProtection="1">
      <alignment horizontal="center"/>
      <protection hidden="1"/>
    </xf>
    <xf numFmtId="0" fontId="22" fillId="6" borderId="0" xfId="0" applyFont="1" applyFill="1" applyAlignment="1" applyProtection="1">
      <alignment horizontal="center"/>
      <protection hidden="1"/>
    </xf>
    <xf numFmtId="49" fontId="22" fillId="2" borderId="0" xfId="0" applyNumberFormat="1" applyFont="1" applyFill="1" applyAlignment="1" applyProtection="1">
      <alignment horizontal="center"/>
      <protection hidden="1"/>
    </xf>
    <xf numFmtId="0" fontId="10" fillId="4" borderId="3" xfId="0" applyFont="1" applyFill="1" applyBorder="1" applyAlignment="1" applyProtection="1">
      <alignment horizontal="center" vertical="center" wrapText="1"/>
      <protection hidden="1"/>
    </xf>
    <xf numFmtId="0" fontId="29" fillId="6" borderId="0" xfId="0" applyFont="1" applyFill="1" applyAlignment="1" applyProtection="1">
      <alignment horizontal="center" vertical="center"/>
      <protection hidden="1"/>
    </xf>
    <xf numFmtId="0" fontId="7" fillId="6" borderId="0" xfId="0" applyFont="1" applyFill="1" applyAlignment="1">
      <alignment horizontal="center" vertical="top" wrapText="1"/>
    </xf>
    <xf numFmtId="0" fontId="15" fillId="6" borderId="0" xfId="0" applyFont="1" applyFill="1" applyAlignment="1">
      <alignment horizontal="center" vertical="center" wrapText="1"/>
    </xf>
    <xf numFmtId="0" fontId="10" fillId="4" borderId="1" xfId="0" applyFont="1" applyFill="1" applyBorder="1" applyAlignment="1" applyProtection="1">
      <alignment horizontal="center" vertical="center" wrapText="1"/>
      <protection hidden="1"/>
    </xf>
    <xf numFmtId="0" fontId="10" fillId="4" borderId="4" xfId="0" applyFont="1" applyFill="1" applyBorder="1" applyAlignment="1" applyProtection="1">
      <alignment horizontal="center" vertical="center" wrapText="1"/>
      <protection hidden="1"/>
    </xf>
    <xf numFmtId="0" fontId="30" fillId="6" borderId="0" xfId="0" applyFont="1" applyFill="1" applyAlignment="1" applyProtection="1">
      <alignment horizontal="center" vertical="center"/>
      <protection hidden="1"/>
    </xf>
    <xf numFmtId="0" fontId="20" fillId="6" borderId="32" xfId="0" applyFont="1" applyFill="1" applyBorder="1" applyAlignment="1" applyProtection="1">
      <alignment horizontal="left" vertical="center" wrapText="1" indent="1"/>
      <protection hidden="1"/>
    </xf>
    <xf numFmtId="0" fontId="20" fillId="6" borderId="23" xfId="0" applyFont="1" applyFill="1" applyBorder="1" applyAlignment="1" applyProtection="1">
      <alignment horizontal="left" vertical="center" wrapText="1" indent="1"/>
      <protection hidden="1"/>
    </xf>
    <xf numFmtId="0" fontId="20" fillId="6" borderId="32" xfId="0" applyFont="1" applyFill="1" applyBorder="1" applyAlignment="1" applyProtection="1">
      <alignment horizontal="left" vertical="center" indent="1"/>
      <protection hidden="1"/>
    </xf>
    <xf numFmtId="0" fontId="20" fillId="6" borderId="23" xfId="0" applyFont="1" applyFill="1" applyBorder="1" applyAlignment="1" applyProtection="1">
      <alignment horizontal="left" vertical="center" indent="1"/>
      <protection hidden="1"/>
    </xf>
    <xf numFmtId="0" fontId="20" fillId="6" borderId="31" xfId="0" applyFont="1" applyFill="1" applyBorder="1" applyAlignment="1" applyProtection="1">
      <alignment horizontal="left" vertical="center" indent="1"/>
      <protection hidden="1"/>
    </xf>
    <xf numFmtId="0" fontId="20" fillId="6" borderId="20" xfId="0" applyFont="1" applyFill="1" applyBorder="1" applyAlignment="1" applyProtection="1">
      <alignment horizontal="left" vertical="center" indent="1"/>
      <protection hidden="1"/>
    </xf>
    <xf numFmtId="0" fontId="6" fillId="4" borderId="30" xfId="0" applyFont="1" applyFill="1" applyBorder="1" applyAlignment="1" applyProtection="1">
      <alignment horizontal="center" vertical="center"/>
      <protection hidden="1"/>
    </xf>
    <xf numFmtId="0" fontId="6" fillId="4" borderId="29" xfId="0" applyFont="1" applyFill="1" applyBorder="1" applyAlignment="1" applyProtection="1">
      <alignment horizontal="center" vertical="center"/>
      <protection hidden="1"/>
    </xf>
    <xf numFmtId="0" fontId="3" fillId="5" borderId="0" xfId="0" applyFont="1" applyFill="1" applyAlignment="1" applyProtection="1">
      <alignment horizontal="center" vertical="center"/>
      <protection hidden="1"/>
    </xf>
    <xf numFmtId="0" fontId="3" fillId="5" borderId="28" xfId="0" applyFont="1" applyFill="1" applyBorder="1" applyAlignment="1" applyProtection="1">
      <alignment horizontal="center" vertical="center"/>
      <protection hidden="1"/>
    </xf>
    <xf numFmtId="0" fontId="10" fillId="4" borderId="0" xfId="0" applyFont="1" applyFill="1" applyAlignment="1" applyProtection="1">
      <alignment horizontal="center" vertical="center" wrapText="1"/>
      <protection hidden="1"/>
    </xf>
    <xf numFmtId="0" fontId="20" fillId="6" borderId="26" xfId="0" applyFont="1" applyFill="1" applyBorder="1" applyAlignment="1" applyProtection="1">
      <alignment horizontal="left" vertical="center" indent="1"/>
      <protection hidden="1"/>
    </xf>
    <xf numFmtId="0" fontId="20" fillId="6" borderId="25" xfId="0" applyFont="1" applyFill="1" applyBorder="1" applyAlignment="1" applyProtection="1">
      <alignment horizontal="left" vertical="center" indent="1"/>
      <protection hidden="1"/>
    </xf>
    <xf numFmtId="0" fontId="20" fillId="6" borderId="22" xfId="0" applyFont="1" applyFill="1" applyBorder="1" applyAlignment="1" applyProtection="1">
      <alignment horizontal="left" vertical="center" indent="1"/>
      <protection hidden="1"/>
    </xf>
    <xf numFmtId="0" fontId="25" fillId="6" borderId="0" xfId="0" applyFont="1" applyFill="1" applyAlignment="1" applyProtection="1">
      <alignment horizontal="left" vertical="top"/>
      <protection hidden="1"/>
    </xf>
    <xf numFmtId="0" fontId="31" fillId="4" borderId="34" xfId="0" applyFont="1" applyFill="1" applyBorder="1" applyAlignment="1">
      <alignment horizontal="center" vertical="center" wrapText="1"/>
    </xf>
    <xf numFmtId="0" fontId="31" fillId="4" borderId="33" xfId="0" applyFont="1" applyFill="1" applyBorder="1" applyAlignment="1">
      <alignment horizontal="center" vertical="center" wrapText="1"/>
    </xf>
    <xf numFmtId="0" fontId="25" fillId="6" borderId="0" xfId="0" applyFont="1" applyFill="1" applyAlignment="1" applyProtection="1">
      <alignment horizontal="left" vertical="center"/>
      <protection hidden="1"/>
    </xf>
    <xf numFmtId="0" fontId="30" fillId="6" borderId="0" xfId="0" applyFont="1" applyFill="1" applyAlignment="1">
      <alignment horizontal="center" vertical="center" wrapText="1"/>
    </xf>
    <xf numFmtId="0" fontId="29" fillId="6" borderId="0" xfId="0" applyFont="1" applyFill="1" applyAlignment="1">
      <alignment horizontal="center" vertical="center"/>
    </xf>
    <xf numFmtId="0" fontId="10" fillId="4" borderId="49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38" xfId="0" applyFont="1" applyFill="1" applyBorder="1" applyAlignment="1">
      <alignment horizontal="center" vertical="center" wrapText="1"/>
    </xf>
    <xf numFmtId="0" fontId="10" fillId="4" borderId="48" xfId="0" applyFont="1" applyFill="1" applyBorder="1" applyAlignment="1">
      <alignment horizontal="center" vertical="center" wrapText="1"/>
    </xf>
    <xf numFmtId="0" fontId="10" fillId="4" borderId="43" xfId="0" applyFont="1" applyFill="1" applyBorder="1" applyAlignment="1">
      <alignment horizontal="center" vertical="center" wrapText="1"/>
    </xf>
    <xf numFmtId="0" fontId="10" fillId="4" borderId="37" xfId="0" applyFont="1" applyFill="1" applyBorder="1" applyAlignment="1">
      <alignment horizontal="center" vertical="center" wrapText="1"/>
    </xf>
    <xf numFmtId="0" fontId="25" fillId="6" borderId="0" xfId="0" applyFont="1" applyFill="1" applyAlignment="1" applyProtection="1">
      <alignment horizontal="left"/>
      <protection hidden="1"/>
    </xf>
    <xf numFmtId="0" fontId="31" fillId="4" borderId="55" xfId="0" applyFont="1" applyFill="1" applyBorder="1" applyAlignment="1">
      <alignment horizontal="center" vertical="center" wrapText="1"/>
    </xf>
    <xf numFmtId="0" fontId="31" fillId="4" borderId="54" xfId="0" applyFont="1" applyFill="1" applyBorder="1" applyAlignment="1">
      <alignment horizontal="center" vertical="center" wrapText="1"/>
    </xf>
    <xf numFmtId="0" fontId="10" fillId="4" borderId="52" xfId="0" applyFont="1" applyFill="1" applyBorder="1" applyAlignment="1" applyProtection="1">
      <alignment horizontal="center" vertical="center" wrapText="1"/>
      <protection hidden="1"/>
    </xf>
    <xf numFmtId="0" fontId="10" fillId="4" borderId="46" xfId="0" applyFont="1" applyFill="1" applyBorder="1" applyAlignment="1" applyProtection="1">
      <alignment horizontal="center" vertical="center" wrapText="1"/>
      <protection hidden="1"/>
    </xf>
    <xf numFmtId="0" fontId="10" fillId="4" borderId="41" xfId="0" applyFont="1" applyFill="1" applyBorder="1" applyAlignment="1" applyProtection="1">
      <alignment horizontal="center" vertical="center" wrapText="1"/>
      <protection hidden="1"/>
    </xf>
    <xf numFmtId="0" fontId="10" fillId="4" borderId="51" xfId="0" applyFont="1" applyFill="1" applyBorder="1" applyAlignment="1" applyProtection="1">
      <alignment horizontal="center" vertical="center" wrapText="1"/>
      <protection hidden="1"/>
    </xf>
    <xf numFmtId="0" fontId="10" fillId="4" borderId="45" xfId="0" applyFont="1" applyFill="1" applyBorder="1" applyAlignment="1" applyProtection="1">
      <alignment horizontal="center" vertical="center" wrapText="1"/>
      <protection hidden="1"/>
    </xf>
    <xf numFmtId="0" fontId="10" fillId="4" borderId="50" xfId="0" applyFont="1" applyFill="1" applyBorder="1" applyAlignment="1">
      <alignment horizontal="center" vertical="center" wrapText="1"/>
    </xf>
    <xf numFmtId="0" fontId="10" fillId="4" borderId="44" xfId="0" applyFont="1" applyFill="1" applyBorder="1" applyAlignment="1">
      <alignment horizontal="center" vertical="center" wrapText="1"/>
    </xf>
    <xf numFmtId="0" fontId="10" fillId="4" borderId="39" xfId="0" applyFont="1" applyFill="1" applyBorder="1" applyAlignment="1">
      <alignment horizontal="center" vertical="center" wrapText="1"/>
    </xf>
    <xf numFmtId="0" fontId="30" fillId="6" borderId="0" xfId="0" applyFont="1" applyFill="1" applyAlignment="1" applyProtection="1">
      <alignment horizontal="center" vertical="center" wrapText="1"/>
      <protection hidden="1"/>
    </xf>
    <xf numFmtId="0" fontId="10" fillId="4" borderId="53" xfId="0" applyFont="1" applyFill="1" applyBorder="1" applyAlignment="1" applyProtection="1">
      <alignment horizontal="center" vertical="center" wrapText="1"/>
      <protection hidden="1"/>
    </xf>
    <xf numFmtId="0" fontId="10" fillId="4" borderId="47" xfId="0" applyFont="1" applyFill="1" applyBorder="1" applyAlignment="1" applyProtection="1">
      <alignment horizontal="center" vertical="center" wrapText="1"/>
      <protection hidden="1"/>
    </xf>
    <xf numFmtId="0" fontId="10" fillId="4" borderId="42" xfId="0" applyFont="1" applyFill="1" applyBorder="1" applyAlignment="1" applyProtection="1">
      <alignment horizontal="center" vertical="center" wrapText="1"/>
      <protection hidden="1"/>
    </xf>
    <xf numFmtId="0" fontId="29" fillId="6" borderId="0" xfId="0" applyFont="1" applyFill="1" applyAlignment="1">
      <alignment horizontal="center"/>
    </xf>
    <xf numFmtId="0" fontId="4" fillId="3" borderId="79" xfId="3" applyFont="1" applyFill="1" applyBorder="1" applyAlignment="1">
      <alignment horizontal="center" wrapText="1"/>
    </xf>
    <xf numFmtId="0" fontId="4" fillId="3" borderId="78" xfId="3" applyFont="1" applyFill="1" applyBorder="1" applyAlignment="1">
      <alignment horizontal="center" wrapText="1"/>
    </xf>
    <xf numFmtId="0" fontId="4" fillId="3" borderId="77" xfId="3" applyFont="1" applyFill="1" applyBorder="1" applyAlignment="1">
      <alignment horizontal="center" wrapText="1"/>
    </xf>
    <xf numFmtId="0" fontId="24" fillId="3" borderId="76" xfId="0" applyFont="1" applyFill="1" applyBorder="1" applyAlignment="1">
      <alignment horizontal="center" vertical="center"/>
    </xf>
    <xf numFmtId="0" fontId="24" fillId="3" borderId="0" xfId="0" applyFont="1" applyFill="1" applyAlignment="1">
      <alignment horizontal="center" vertical="center"/>
    </xf>
    <xf numFmtId="0" fontId="24" fillId="3" borderId="75" xfId="0" applyFont="1" applyFill="1" applyBorder="1" applyAlignment="1">
      <alignment horizontal="center" vertical="center"/>
    </xf>
    <xf numFmtId="0" fontId="4" fillId="3" borderId="76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75" xfId="0" applyFont="1" applyFill="1" applyBorder="1" applyAlignment="1">
      <alignment horizontal="center" vertical="center"/>
    </xf>
    <xf numFmtId="0" fontId="4" fillId="3" borderId="74" xfId="0" applyFont="1" applyFill="1" applyBorder="1" applyAlignment="1">
      <alignment horizontal="center" vertical="center"/>
    </xf>
    <xf numFmtId="0" fontId="4" fillId="3" borderId="73" xfId="0" applyFont="1" applyFill="1" applyBorder="1" applyAlignment="1">
      <alignment horizontal="center" vertical="center"/>
    </xf>
    <xf numFmtId="0" fontId="4" fillId="3" borderId="72" xfId="0" applyFont="1" applyFill="1" applyBorder="1" applyAlignment="1">
      <alignment horizontal="center" vertical="center"/>
    </xf>
    <xf numFmtId="0" fontId="10" fillId="4" borderId="6" xfId="0" applyFont="1" applyFill="1" applyBorder="1" applyAlignment="1" applyProtection="1">
      <alignment horizontal="center" vertical="center" wrapText="1"/>
      <protection hidden="1"/>
    </xf>
    <xf numFmtId="0" fontId="10" fillId="4" borderId="8" xfId="0" applyFont="1" applyFill="1" applyBorder="1" applyAlignment="1" applyProtection="1">
      <alignment horizontal="center" vertical="center" wrapText="1"/>
      <protection hidden="1"/>
    </xf>
    <xf numFmtId="0" fontId="10" fillId="4" borderId="7" xfId="0" applyFont="1" applyFill="1" applyBorder="1" applyAlignment="1" applyProtection="1">
      <alignment horizontal="center" vertical="center" wrapText="1"/>
      <protection hidden="1"/>
    </xf>
    <xf numFmtId="0" fontId="11" fillId="2" borderId="0" xfId="0" applyFont="1" applyFill="1" applyAlignment="1">
      <alignment horizontal="left" wrapText="1"/>
    </xf>
  </cellXfs>
  <cellStyles count="14">
    <cellStyle name="Normal" xfId="0" builtinId="0"/>
    <cellStyle name="Normal 2 2" xfId="10"/>
    <cellStyle name="Normal 2 2 3" xfId="6"/>
    <cellStyle name="Normal 2 3" xfId="2"/>
    <cellStyle name="Normal 2 3 2" xfId="12"/>
    <cellStyle name="Normal 3 2" xfId="5"/>
    <cellStyle name="Normal_Directorio CEMs - agos - 2009 - UGTAI" xfId="3"/>
    <cellStyle name="Porcentaje" xfId="1" builtinId="5"/>
    <cellStyle name="Porcentaje 10" xfId="8"/>
    <cellStyle name="Porcentaje 2" xfId="4"/>
    <cellStyle name="Porcentaje 3 2" xfId="9"/>
    <cellStyle name="Porcentual 2" xfId="7"/>
    <cellStyle name="Porcentual 2 2" xfId="11"/>
    <cellStyle name="Porcentual 2 2 2" xfId="13"/>
  </cellStyles>
  <dxfs count="8">
    <dxf>
      <font>
        <b/>
        <i val="0"/>
        <color auto="1"/>
      </font>
      <fill>
        <patternFill>
          <bgColor rgb="FFFFC000"/>
        </patternFill>
      </fill>
    </dxf>
    <dxf>
      <font>
        <b/>
        <i val="0"/>
        <color auto="1"/>
      </font>
      <fill>
        <patternFill>
          <bgColor rgb="FFFFC000"/>
        </patternFill>
      </fill>
    </dxf>
    <dxf>
      <font>
        <b/>
        <i val="0"/>
        <color auto="1"/>
      </font>
      <fill>
        <patternFill>
          <bgColor rgb="FFFFC000"/>
        </patternFill>
      </fill>
    </dxf>
    <dxf>
      <font>
        <b/>
        <i val="0"/>
        <color theme="1"/>
      </font>
      <fill>
        <patternFill>
          <bgColor rgb="FFFFC000"/>
        </patternFill>
      </fill>
    </dxf>
    <dxf>
      <font>
        <b/>
        <i val="0"/>
        <color auto="1"/>
      </font>
      <fill>
        <patternFill>
          <bgColor rgb="FFFFC000"/>
        </patternFill>
      </fill>
    </dxf>
    <dxf>
      <font>
        <b/>
        <i val="0"/>
        <color rgb="FF34411B"/>
      </font>
      <fill>
        <patternFill>
          <bgColor rgb="FFFFC000"/>
        </patternFill>
      </fill>
    </dxf>
    <dxf>
      <font>
        <b/>
        <i val="0"/>
        <color auto="1"/>
      </font>
      <fill>
        <patternFill>
          <bgColor rgb="FFFFC000"/>
        </patternFill>
      </fill>
    </dxf>
    <dxf>
      <font>
        <b/>
        <i val="0"/>
        <color auto="1"/>
      </font>
      <fill>
        <patternFill>
          <bgColor rgb="FFFFC000"/>
        </patternFill>
      </fill>
    </dxf>
  </dxfs>
  <tableStyles count="0" defaultTableStyle="TableStyleMedium2" defaultPivotStyle="PivotStyleLight16"/>
  <colors>
    <mruColors>
      <color rgb="FF305496"/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100" b="1" i="1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sng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 N°</a:t>
            </a:r>
            <a:r>
              <a:rPr lang="es-PE" sz="1100" i="1" u="sng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01:</a:t>
            </a:r>
          </a:p>
          <a:p>
            <a:pPr>
              <a:defRPr lang="es-ES" sz="1100" b="1" i="1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none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Porcentaje</a:t>
            </a:r>
            <a:r>
              <a:rPr lang="es-PE" sz="1100" i="1" u="none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casos derivados según tipo de ingreso a la ZER</a:t>
            </a:r>
            <a:endParaRPr lang="es-PE" sz="1100" i="1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4549245914632148"/>
          <c:y val="0.23992324281409377"/>
          <c:w val="0.52116775296463891"/>
          <c:h val="0.60699442317217434"/>
        </c:manualLayout>
      </c:layout>
      <c:doughnutChart>
        <c:varyColors val="1"/>
        <c:ser>
          <c:idx val="0"/>
          <c:order val="0"/>
          <c:spPr>
            <a:ln>
              <a:solidFill>
                <a:schemeClr val="accent5">
                  <a:lumMod val="50000"/>
                </a:schemeClr>
              </a:solidFill>
            </a:ln>
          </c:spPr>
          <c:dPt>
            <c:idx val="0"/>
            <c:bubble3D val="0"/>
            <c:spPr>
              <a:pattFill prst="pct20">
                <a:fgClr>
                  <a:schemeClr val="accent5">
                    <a:shade val="6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5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6BE9-4E7D-9ED1-F2A45A243F41}"/>
              </c:ext>
            </c:extLst>
          </c:dPt>
          <c:dPt>
            <c:idx val="1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solidFill>
                  <a:schemeClr val="accent5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6BE9-4E7D-9ED1-F2A45A243F41}"/>
              </c:ext>
            </c:extLst>
          </c:dPt>
          <c:dPt>
            <c:idx val="2"/>
            <c:bubble3D val="0"/>
            <c:spPr>
              <a:pattFill prst="horzBrick">
                <a:fgClr>
                  <a:schemeClr val="accent5">
                    <a:shade val="6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5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5-6BE9-4E7D-9ED1-F2A45A243F41}"/>
              </c:ext>
            </c:extLst>
          </c:dPt>
          <c:dLbls>
            <c:dLbl>
              <c:idx val="0"/>
              <c:layout>
                <c:manualLayout>
                  <c:x val="0.21901917333548074"/>
                  <c:y val="0.121518793547030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BE9-4E7D-9ED1-F2A45A243F41}"/>
                </c:ext>
              </c:extLst>
            </c:dLbl>
            <c:dLbl>
              <c:idx val="1"/>
              <c:layout>
                <c:manualLayout>
                  <c:x val="-0.22638728184330734"/>
                  <c:y val="-7.376694627995829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BE9-4E7D-9ED1-F2A45A243F41}"/>
                </c:ext>
              </c:extLst>
            </c:dLbl>
            <c:dLbl>
              <c:idx val="2"/>
              <c:layout>
                <c:manualLayout>
                  <c:x val="0.26148768673312106"/>
                  <c:y val="-9.99073548309972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BE9-4E7D-9ED1-F2A45A243F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1" i="1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'ER-Casos'!$C$34:$E$34</c:f>
              <c:strCache>
                <c:ptCount val="3"/>
                <c:pt idx="0">
                  <c:v>Casos nuevos</c:v>
                </c:pt>
                <c:pt idx="1">
                  <c:v>Casos reincidentes</c:v>
                </c:pt>
                <c:pt idx="2">
                  <c:v>Casos reingresos</c:v>
                </c:pt>
              </c:strCache>
            </c:strRef>
          </c:cat>
          <c:val>
            <c:numRef>
              <c:f>'ER-Casos'!$C$47:$E$47</c:f>
              <c:numCache>
                <c:formatCode>#,##0</c:formatCode>
                <c:ptCount val="3"/>
                <c:pt idx="0">
                  <c:v>589</c:v>
                </c:pt>
                <c:pt idx="1">
                  <c:v>32</c:v>
                </c:pt>
                <c:pt idx="2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BE9-4E7D-9ED1-F2A45A243F4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noFill/>
    <a:ln w="9525" cap="flat" cmpd="sng" algn="ctr">
      <a:solidFill>
        <a:schemeClr val="accent3">
          <a:lumMod val="50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100" b="1" i="1" u="sng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sng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 N° 02:</a:t>
            </a:r>
          </a:p>
          <a:p>
            <a:pPr>
              <a:defRPr lang="es-ES" sz="1100" b="1" i="1" u="sng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none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Porcentaje</a:t>
            </a:r>
            <a:r>
              <a:rPr lang="es-PE" sz="1100" i="1" u="none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casos derivados según sexo de la víctima</a:t>
            </a:r>
            <a:endParaRPr lang="es-PE" sz="1100" i="1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30520339441246852"/>
          <c:y val="0.2482493940651494"/>
          <c:w val="0.44655589738049362"/>
          <c:h val="0.60699429434567953"/>
        </c:manualLayout>
      </c:layout>
      <c:doughnutChart>
        <c:varyColors val="1"/>
        <c:ser>
          <c:idx val="0"/>
          <c:order val="0"/>
          <c:spPr>
            <a:pattFill prst="pct20">
              <a:fgClr>
                <a:schemeClr val="accent6">
                  <a:lumMod val="75000"/>
                </a:schemeClr>
              </a:fgClr>
              <a:bgClr>
                <a:schemeClr val="bg1"/>
              </a:bgClr>
            </a:pattFill>
            <a:ln>
              <a:solidFill>
                <a:schemeClr val="accent6">
                  <a:lumMod val="50000"/>
                </a:schemeClr>
              </a:solidFill>
            </a:ln>
          </c:spPr>
          <c:dPt>
            <c:idx val="0"/>
            <c:bubble3D val="0"/>
            <c:spPr>
              <a:pattFill prst="pct10">
                <a:fgClr>
                  <a:schemeClr val="accent6">
                    <a:lumMod val="7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6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B47-4549-894E-649A55ACD3DA}"/>
              </c:ext>
            </c:extLst>
          </c:dPt>
          <c:dPt>
            <c:idx val="1"/>
            <c:bubble3D val="0"/>
            <c:spPr>
              <a:pattFill prst="pct30">
                <a:fgClr>
                  <a:schemeClr val="accent6">
                    <a:lumMod val="7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6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B47-4549-894E-649A55ACD3DA}"/>
              </c:ext>
            </c:extLst>
          </c:dPt>
          <c:dLbls>
            <c:dLbl>
              <c:idx val="0"/>
              <c:layout>
                <c:manualLayout>
                  <c:x val="0.24902629554987216"/>
                  <c:y val="-5.1089934621680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B47-4549-894E-649A55ACD3DA}"/>
                </c:ext>
              </c:extLst>
            </c:dLbl>
            <c:dLbl>
              <c:idx val="1"/>
              <c:layout>
                <c:manualLayout>
                  <c:x val="-0.24185725236814148"/>
                  <c:y val="-7.46317181472626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B47-4549-894E-649A55ACD3DA}"/>
                </c:ext>
              </c:extLst>
            </c:dLbl>
            <c:dLbl>
              <c:idx val="2"/>
              <c:layout>
                <c:manualLayout>
                  <c:x val="-0.18647960931701313"/>
                  <c:y val="-8.32606987539415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47-4549-894E-649A55ACD3D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1" i="1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'ER-Casos'!$N$34:$O$34</c:f>
              <c:strCache>
                <c:ptCount val="2"/>
                <c:pt idx="0">
                  <c:v>Mujer </c:v>
                </c:pt>
                <c:pt idx="1">
                  <c:v>Hombre</c:v>
                </c:pt>
              </c:strCache>
            </c:strRef>
          </c:cat>
          <c:val>
            <c:numRef>
              <c:f>'ER-Casos'!$N$47:$O$47</c:f>
              <c:numCache>
                <c:formatCode>#,##0</c:formatCode>
                <c:ptCount val="2"/>
                <c:pt idx="0">
                  <c:v>584</c:v>
                </c:pt>
                <c:pt idx="1">
                  <c:v>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B47-4549-894E-649A55ACD3D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noFill/>
    <a:ln w="9525" cap="flat" cmpd="sng" algn="ctr">
      <a:solidFill>
        <a:schemeClr val="accent3">
          <a:lumMod val="50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100" b="1" i="1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sng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</a:t>
            </a:r>
            <a:r>
              <a:rPr lang="es-PE" sz="1100" i="1" u="sng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N° 03:</a:t>
            </a:r>
          </a:p>
          <a:p>
            <a:pPr>
              <a:defRPr lang="es-ES" sz="1100" b="1" i="1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none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Porcentaje</a:t>
            </a:r>
            <a:r>
              <a:rPr lang="es-PE" sz="1100" i="1" u="none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casos derivados según tipo de violencia</a:t>
            </a:r>
            <a:endParaRPr lang="es-PE" sz="1100" i="1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4549245914632148"/>
          <c:y val="0.23992324281409377"/>
          <c:w val="0.52116775296463891"/>
          <c:h val="0.60699442317217434"/>
        </c:manualLayout>
      </c:layout>
      <c:doughnutChart>
        <c:varyColors val="1"/>
        <c:ser>
          <c:idx val="0"/>
          <c:order val="0"/>
          <c:spPr>
            <a:ln>
              <a:solidFill>
                <a:schemeClr val="accent4">
                  <a:lumMod val="50000"/>
                </a:schemeClr>
              </a:solidFill>
            </a:ln>
          </c:spPr>
          <c:dPt>
            <c:idx val="0"/>
            <c:bubble3D val="0"/>
            <c:spPr>
              <a:solidFill>
                <a:schemeClr val="accent4">
                  <a:tint val="65000"/>
                </a:schemeClr>
              </a:solidFill>
              <a:ln>
                <a:solidFill>
                  <a:schemeClr val="accent4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7F7E-4EA8-9C0F-573EB49FA901}"/>
              </c:ext>
            </c:extLst>
          </c:dPt>
          <c:dPt>
            <c:idx val="1"/>
            <c:bubble3D val="0"/>
            <c:spPr>
              <a:pattFill prst="pct5">
                <a:fgClr>
                  <a:schemeClr val="accent4"/>
                </a:fgClr>
                <a:bgClr>
                  <a:schemeClr val="bg1"/>
                </a:bgClr>
              </a:pattFill>
              <a:ln>
                <a:solidFill>
                  <a:schemeClr val="accent4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7F7E-4EA8-9C0F-573EB49FA901}"/>
              </c:ext>
            </c:extLst>
          </c:dPt>
          <c:dPt>
            <c:idx val="2"/>
            <c:bubble3D val="0"/>
            <c:spPr>
              <a:pattFill prst="ltHorz">
                <a:fgClr>
                  <a:schemeClr val="accent4">
                    <a:shade val="6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4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7F7E-4EA8-9C0F-573EB49FA901}"/>
              </c:ext>
            </c:extLst>
          </c:dPt>
          <c:dPt>
            <c:idx val="3"/>
            <c:bubble3D val="0"/>
            <c:spPr>
              <a:pattFill prst="wave">
                <a:fgClr>
                  <a:schemeClr val="accent4">
                    <a:shade val="6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4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7-7F7E-4EA8-9C0F-573EB49FA901}"/>
              </c:ext>
            </c:extLst>
          </c:dPt>
          <c:dLbls>
            <c:dLbl>
              <c:idx val="0"/>
              <c:layout>
                <c:manualLayout>
                  <c:x val="0.28797734324308538"/>
                  <c:y val="-4.50341959682103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lang="es-ES" sz="1000" b="1" i="1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92317704392045"/>
                      <c:h val="0.198971537370667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7F7E-4EA8-9C0F-573EB49FA901}"/>
                </c:ext>
              </c:extLst>
            </c:dLbl>
            <c:dLbl>
              <c:idx val="1"/>
              <c:layout>
                <c:manualLayout>
                  <c:x val="0.17797373971318689"/>
                  <c:y val="0.1171821415840811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lang="es-ES" sz="1000" b="1" i="1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3497517934437148"/>
                      <c:h val="0.2190922546328699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7F7E-4EA8-9C0F-573EB49FA901}"/>
                </c:ext>
              </c:extLst>
            </c:dLbl>
            <c:dLbl>
              <c:idx val="2"/>
              <c:layout>
                <c:manualLayout>
                  <c:x val="-0.19692254778983051"/>
                  <c:y val="-2.2981704449997623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lang="es-ES" sz="1000" b="1" i="1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299287811501391"/>
                      <c:h val="0.218891223494519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7F7E-4EA8-9C0F-573EB49FA901}"/>
                </c:ext>
              </c:extLst>
            </c:dLbl>
            <c:dLbl>
              <c:idx val="3"/>
              <c:layout>
                <c:manualLayout>
                  <c:x val="7.974794667421635E-2"/>
                  <c:y val="0.225520289317749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965511612521025"/>
                      <c:h val="0.16767264385168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7F7E-4EA8-9C0F-573EB49FA90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1" i="1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'ER-Casos'!$C$74:$F$74</c:f>
              <c:strCache>
                <c:ptCount val="4"/>
                <c:pt idx="0">
                  <c:v>Violencia económica</c:v>
                </c:pt>
                <c:pt idx="1">
                  <c:v>Violencia psicológica</c:v>
                </c:pt>
                <c:pt idx="2">
                  <c:v>Violencia física</c:v>
                </c:pt>
                <c:pt idx="3">
                  <c:v>Violencia sexual</c:v>
                </c:pt>
              </c:strCache>
            </c:strRef>
          </c:cat>
          <c:val>
            <c:numRef>
              <c:f>'ER-Casos'!$C$87:$F$87</c:f>
              <c:numCache>
                <c:formatCode>#,##0</c:formatCode>
                <c:ptCount val="4"/>
                <c:pt idx="0">
                  <c:v>42</c:v>
                </c:pt>
                <c:pt idx="1">
                  <c:v>288</c:v>
                </c:pt>
                <c:pt idx="2">
                  <c:v>225</c:v>
                </c:pt>
                <c:pt idx="3">
                  <c:v>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F7E-4EA8-9C0F-573EB49FA90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>
          <a:outerShdw dir="5400000" sx="96000" sy="96000" algn="ctr" rotWithShape="0">
            <a:srgbClr val="000000">
              <a:alpha val="43137"/>
            </a:srgbClr>
          </a:outerShdw>
        </a:effectLst>
      </c:spPr>
    </c:plotArea>
    <c:plotVisOnly val="1"/>
    <c:dispBlanksAs val="zero"/>
    <c:showDLblsOverMax val="0"/>
  </c:chart>
  <c:spPr>
    <a:noFill/>
    <a:ln w="9525" cap="flat" cmpd="sng" algn="ctr">
      <a:solidFill>
        <a:schemeClr val="accent3">
          <a:lumMod val="50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100" b="1" i="1" u="sng" strike="noStrike" kern="1200" baseline="0">
                <a:solidFill>
                  <a:schemeClr val="bg2">
                    <a:lumMod val="10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sng">
                <a:solidFill>
                  <a:schemeClr val="bg2">
                    <a:lumMod val="1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 N° 04</a:t>
            </a:r>
            <a:r>
              <a:rPr lang="es-PE" sz="1100" i="1" u="none">
                <a:solidFill>
                  <a:schemeClr val="bg2">
                    <a:lumMod val="1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:</a:t>
            </a:r>
          </a:p>
          <a:p>
            <a:pPr>
              <a:defRPr lang="es-ES" sz="1100" b="1" i="1" u="sng" strike="noStrike" kern="1200" baseline="0">
                <a:solidFill>
                  <a:schemeClr val="bg2">
                    <a:lumMod val="10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none">
                <a:solidFill>
                  <a:schemeClr val="bg2">
                    <a:lumMod val="1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Porcentaje</a:t>
            </a:r>
            <a:r>
              <a:rPr lang="es-PE" sz="1100" i="1" u="none" baseline="0">
                <a:solidFill>
                  <a:schemeClr val="bg2">
                    <a:lumMod val="10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casos atendidos en el CEM según vínculo de la presunta persona agresora con la persona usuaria</a:t>
            </a:r>
            <a:endParaRPr lang="es-PE" sz="1100" i="1" u="none">
              <a:solidFill>
                <a:schemeClr val="bg2">
                  <a:lumMod val="10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6665488348895744"/>
          <c:y val="0.25910330337934456"/>
          <c:w val="0.50998605447713896"/>
          <c:h val="0.68051819452481577"/>
        </c:manualLayout>
      </c:layout>
      <c:doughnutChart>
        <c:varyColors val="1"/>
        <c:ser>
          <c:idx val="0"/>
          <c:order val="0"/>
          <c:spPr>
            <a:solidFill>
              <a:srgbClr val="002060"/>
            </a:solidFill>
            <a:ln>
              <a:solidFill>
                <a:schemeClr val="accent3">
                  <a:lumMod val="50000"/>
                </a:schemeClr>
              </a:solidFill>
            </a:ln>
          </c:spPr>
          <c:explosion val="2"/>
          <c:dPt>
            <c:idx val="0"/>
            <c:bubble3D val="0"/>
            <c:explosion val="1"/>
            <c:spPr>
              <a:pattFill prst="narHorz">
                <a:fgClr>
                  <a:schemeClr val="accent1">
                    <a:lumMod val="50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1">
                    <a:lumMod val="75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96B8-4199-92D1-D0216F347260}"/>
              </c:ext>
            </c:extLst>
          </c:dPt>
          <c:dPt>
            <c:idx val="1"/>
            <c:bubble3D val="0"/>
            <c:explosion val="3"/>
            <c:spPr>
              <a:pattFill prst="trellis">
                <a:fgClr>
                  <a:schemeClr val="accent1">
                    <a:lumMod val="7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1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96B8-4199-92D1-D0216F347260}"/>
              </c:ext>
            </c:extLst>
          </c:dPt>
          <c:dPt>
            <c:idx val="2"/>
            <c:bubble3D val="0"/>
            <c:explosion val="5"/>
            <c:spPr>
              <a:pattFill prst="dashVert">
                <a:fgClr>
                  <a:schemeClr val="accent1">
                    <a:lumMod val="50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1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96B8-4199-92D1-D0216F347260}"/>
              </c:ext>
            </c:extLst>
          </c:dPt>
          <c:dLbls>
            <c:dLbl>
              <c:idx val="0"/>
              <c:layout>
                <c:manualLayout>
                  <c:x val="0.18154016234147619"/>
                  <c:y val="9.13458370494094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B8-4199-92D1-D0216F347260}"/>
                </c:ext>
              </c:extLst>
            </c:dLbl>
            <c:dLbl>
              <c:idx val="1"/>
              <c:layout>
                <c:manualLayout>
                  <c:x val="-0.20275659335675722"/>
                  <c:y val="-7.57700574578780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6B8-4199-92D1-D0216F347260}"/>
                </c:ext>
              </c:extLst>
            </c:dLbl>
            <c:dLbl>
              <c:idx val="2"/>
              <c:layout>
                <c:manualLayout>
                  <c:x val="5.2183498802289258E-2"/>
                  <c:y val="0.24014641440393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6B8-4199-92D1-D0216F347260}"/>
                </c:ext>
              </c:extLst>
            </c:dLbl>
            <c:dLbl>
              <c:idx val="3"/>
              <c:layout>
                <c:manualLayout>
                  <c:x val="-8.52027576845312E-2"/>
                  <c:y val="-0.100414784218907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6B8-4199-92D1-D0216F347260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1" i="1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accent3">
                      <a:lumMod val="50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'ER-Casos'!$K$96:$K$98</c:f>
              <c:strCache>
                <c:ptCount val="3"/>
                <c:pt idx="0">
                  <c:v>Con vínculo relacional de pareja 3/</c:v>
                </c:pt>
                <c:pt idx="1">
                  <c:v>Con  vínculo  relacional  familiar 4/</c:v>
                </c:pt>
                <c:pt idx="2">
                  <c:v>Sin vínculo relacional de pareja ni familiar 5/</c:v>
                </c:pt>
              </c:strCache>
            </c:strRef>
          </c:cat>
          <c:val>
            <c:numRef>
              <c:f>'ER-Casos'!$L$96:$L$98</c:f>
              <c:numCache>
                <c:formatCode>#,##0</c:formatCode>
                <c:ptCount val="3"/>
                <c:pt idx="0">
                  <c:v>391</c:v>
                </c:pt>
                <c:pt idx="1">
                  <c:v>189</c:v>
                </c:pt>
                <c:pt idx="2">
                  <c:v>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6B8-4199-92D1-D0216F34726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solidFill>
        <a:schemeClr val="accent3">
          <a:lumMod val="50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100" b="1" i="1" u="sng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sng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 N° 05</a:t>
            </a:r>
            <a:r>
              <a:rPr lang="es-PE" sz="1100" i="1" u="none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:</a:t>
            </a:r>
          </a:p>
          <a:p>
            <a:pPr>
              <a:defRPr lang="es-ES" sz="1100" b="1" i="1" u="sng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none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Porcentaje</a:t>
            </a:r>
            <a:r>
              <a:rPr lang="es-PE" sz="1100" i="1" u="none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acciones en la atención del caso según servicio</a:t>
            </a:r>
            <a:endParaRPr lang="es-PE" sz="1100" i="1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>
        <c:manualLayout>
          <c:xMode val="edge"/>
          <c:yMode val="edge"/>
          <c:x val="0.21994576782731801"/>
          <c:y val="6.100822005925370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5715154026799281"/>
          <c:y val="0.18715387596049102"/>
          <c:w val="0.48740093694368625"/>
          <c:h val="0.77929857653587176"/>
        </c:manualLayout>
      </c:layout>
      <c:doughnutChart>
        <c:varyColors val="1"/>
        <c:ser>
          <c:idx val="0"/>
          <c:order val="0"/>
          <c:tx>
            <c:strRef>
              <c:f>'ER-Casos'!$C$150:$G$150</c:f>
              <c:strCache>
                <c:ptCount val="5"/>
                <c:pt idx="0">
                  <c:v>Gestor/a Local</c:v>
                </c:pt>
                <c:pt idx="1">
                  <c:v>Psicologo/a Comunitario/a</c:v>
                </c:pt>
                <c:pt idx="2">
                  <c:v>Abogado/a Comunitario/a</c:v>
                </c:pt>
                <c:pt idx="3">
                  <c:v>Profesional Comunitario/a</c:v>
                </c:pt>
                <c:pt idx="4">
                  <c:v>Profesional PIAS</c:v>
                </c:pt>
              </c:strCache>
            </c:strRef>
          </c:tx>
          <c:spPr>
            <a:solidFill>
              <a:srgbClr val="002060"/>
            </a:solidFill>
            <a:ln>
              <a:solidFill>
                <a:schemeClr val="accent3">
                  <a:lumMod val="50000"/>
                </a:schemeClr>
              </a:solidFill>
            </a:ln>
          </c:spPr>
          <c:explosion val="5"/>
          <c:dPt>
            <c:idx val="0"/>
            <c:bubble3D val="0"/>
            <c:explosion val="6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06D-4F0F-9910-6255E91BD437}"/>
              </c:ext>
            </c:extLst>
          </c:dPt>
          <c:dPt>
            <c:idx val="1"/>
            <c:bubble3D val="0"/>
            <c:spPr>
              <a:pattFill prst="wdUpDiag">
                <a:fgClr>
                  <a:schemeClr val="tx2">
                    <a:lumMod val="75000"/>
                  </a:schemeClr>
                </a:fgClr>
                <a:bgClr>
                  <a:schemeClr val="bg1"/>
                </a:bgClr>
              </a:pattFill>
              <a:ln>
                <a:solidFill>
                  <a:schemeClr val="tx2">
                    <a:lumMod val="75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06D-4F0F-9910-6255E91BD437}"/>
              </c:ext>
            </c:extLst>
          </c:dPt>
          <c:dPt>
            <c:idx val="2"/>
            <c:bubble3D val="0"/>
            <c:spPr>
              <a:pattFill prst="trellis">
                <a:fgClr>
                  <a:schemeClr val="accent1">
                    <a:lumMod val="50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1">
                    <a:lumMod val="75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406D-4F0F-9910-6255E91BD437}"/>
              </c:ext>
            </c:extLst>
          </c:dPt>
          <c:dPt>
            <c:idx val="3"/>
            <c:bubble3D val="0"/>
            <c:spPr>
              <a:pattFill prst="dashVert">
                <a:fgClr>
                  <a:schemeClr val="accent1">
                    <a:lumMod val="7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1">
                    <a:lumMod val="75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406D-4F0F-9910-6255E91BD437}"/>
              </c:ext>
            </c:extLst>
          </c:dPt>
          <c:dPt>
            <c:idx val="4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  <a:ln>
                <a:solidFill>
                  <a:schemeClr val="accent3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9-406D-4F0F-9910-6255E91BD437}"/>
              </c:ext>
            </c:extLst>
          </c:dPt>
          <c:dLbls>
            <c:dLbl>
              <c:idx val="0"/>
              <c:layout>
                <c:manualLayout>
                  <c:x val="0.13308241850350283"/>
                  <c:y val="-8.45979032413413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06D-4F0F-9910-6255E91BD437}"/>
                </c:ext>
              </c:extLst>
            </c:dLbl>
            <c:dLbl>
              <c:idx val="1"/>
              <c:layout>
                <c:manualLayout>
                  <c:x val="0.1611273760011131"/>
                  <c:y val="9.24050034050039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06D-4F0F-9910-6255E91BD437}"/>
                </c:ext>
              </c:extLst>
            </c:dLbl>
            <c:dLbl>
              <c:idx val="2"/>
              <c:layout>
                <c:manualLayout>
                  <c:x val="-0.17737672131077203"/>
                  <c:y val="-3.5386407163834313E-3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 b="1" i="1">
                      <a:solidFill>
                        <a:schemeClr val="accent1">
                          <a:lumMod val="50000"/>
                        </a:schemeClr>
                      </a:solidFill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478197000197889"/>
                      <c:h val="0.1210795040116703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406D-4F0F-9910-6255E91BD437}"/>
                </c:ext>
              </c:extLst>
            </c:dLbl>
            <c:dLbl>
              <c:idx val="3"/>
              <c:layout>
                <c:manualLayout>
                  <c:x val="-0.17183487675272366"/>
                  <c:y val="-4.28793007612770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06D-4F0F-9910-6255E91BD437}"/>
                </c:ext>
              </c:extLst>
            </c:dLbl>
            <c:dLbl>
              <c:idx val="4"/>
              <c:layout>
                <c:manualLayout>
                  <c:x val="-2.7199406212522958E-3"/>
                  <c:y val="-0.141537225936202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06D-4F0F-9910-6255E91BD43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 i="1">
                    <a:solidFill>
                      <a:schemeClr val="accent1">
                        <a:lumMod val="50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'ER-Casos'!$C$150:$G$150</c:f>
              <c:strCache>
                <c:ptCount val="5"/>
                <c:pt idx="0">
                  <c:v>Gestor/a Local</c:v>
                </c:pt>
                <c:pt idx="1">
                  <c:v>Psicologo/a Comunitario/a</c:v>
                </c:pt>
                <c:pt idx="2">
                  <c:v>Abogado/a Comunitario/a</c:v>
                </c:pt>
                <c:pt idx="3">
                  <c:v>Profesional Comunitario/a</c:v>
                </c:pt>
                <c:pt idx="4">
                  <c:v>Profesional PIAS</c:v>
                </c:pt>
              </c:strCache>
            </c:strRef>
          </c:cat>
          <c:val>
            <c:numRef>
              <c:f>'ER-Casos'!$C$166:$G$166</c:f>
              <c:numCache>
                <c:formatCode>#,##0</c:formatCode>
                <c:ptCount val="5"/>
                <c:pt idx="0">
                  <c:v>347</c:v>
                </c:pt>
                <c:pt idx="1">
                  <c:v>1555</c:v>
                </c:pt>
                <c:pt idx="2">
                  <c:v>895</c:v>
                </c:pt>
                <c:pt idx="3">
                  <c:v>543</c:v>
                </c:pt>
                <c:pt idx="4">
                  <c:v>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06D-4F0F-9910-6255E91BD43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noFill/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1" u="none" strike="noStrike" kern="1200" spc="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n-US" sz="1200" b="1" i="1" u="sng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</a:t>
            </a:r>
            <a:r>
              <a:rPr lang="en-US" sz="1200" b="1" i="1" u="sng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N° 06:</a:t>
            </a:r>
          </a:p>
          <a:p>
            <a:pPr>
              <a:defRPr sz="1200" b="1" i="1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r>
              <a:rPr lang="en-US" sz="1200" b="1" i="1" u="none" baseline="0">
                <a:solidFill>
                  <a:schemeClr val="tx1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Total de actividades en la atención y seguimiento del caso identificado por las ZER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1" u="none" strike="noStrike" kern="1200" spc="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1.7932489451476793E-2"/>
          <c:y val="0.14772604836173894"/>
          <c:w val="0.97679324894514763"/>
          <c:h val="0.773368818056261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'ER-Casos'!$B$151</c:f>
              <c:strCache>
                <c:ptCount val="1"/>
                <c:pt idx="0">
                  <c:v>Total Acciones</c:v>
                </c:pt>
              </c:strCache>
            </c:strRef>
          </c:tx>
          <c:spPr>
            <a:gradFill>
              <a:gsLst>
                <a:gs pos="0">
                  <a:schemeClr val="accent1">
                    <a:lumMod val="5000"/>
                    <a:lumOff val="95000"/>
                  </a:schemeClr>
                </a:gs>
                <a:gs pos="74000">
                  <a:schemeClr val="accent1">
                    <a:lumMod val="45000"/>
                    <a:lumOff val="55000"/>
                  </a:schemeClr>
                </a:gs>
                <a:gs pos="83000">
                  <a:schemeClr val="accent1">
                    <a:lumMod val="45000"/>
                    <a:lumOff val="55000"/>
                  </a:schemeClr>
                </a:gs>
                <a:gs pos="100000">
                  <a:schemeClr val="accent1">
                    <a:lumMod val="30000"/>
                    <a:lumOff val="70000"/>
                  </a:schemeClr>
                </a:gs>
              </a:gsLst>
              <a:lin ang="5400000" scaled="1"/>
            </a:gradFill>
            <a:ln w="15875">
              <a:solidFill>
                <a:srgbClr val="002060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'ER-Casos'!$A$152:$A$165</c15:sqref>
                  </c15:fullRef>
                </c:ext>
              </c:extLst>
              <c:f>'ER-Casos'!$A$154:$A$165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'ER-Casos'!$B$152:$B$165</c15:sqref>
                  </c15:fullRef>
                </c:ext>
              </c:extLst>
              <c:f>'ER-Casos'!$B$154:$B$165</c:f>
              <c:numCache>
                <c:formatCode>General</c:formatCode>
                <c:ptCount val="12"/>
                <c:pt idx="0">
                  <c:v>752</c:v>
                </c:pt>
                <c:pt idx="1">
                  <c:v>684</c:v>
                </c:pt>
                <c:pt idx="2">
                  <c:v>1270</c:v>
                </c:pt>
                <c:pt idx="3">
                  <c:v>958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74-4224-815D-5F2B874157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5"/>
        <c:axId val="719658320"/>
        <c:axId val="491662328"/>
      </c:barChart>
      <c:catAx>
        <c:axId val="71965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MX"/>
          </a:p>
        </c:txPr>
        <c:crossAx val="491662328"/>
        <c:crosses val="autoZero"/>
        <c:auto val="1"/>
        <c:lblAlgn val="ctr"/>
        <c:lblOffset val="100"/>
        <c:noMultiLvlLbl val="0"/>
      </c:catAx>
      <c:valAx>
        <c:axId val="49166232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7196583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accent1">
          <a:lumMod val="50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chart" Target="../charts/chart2.xml"/><Relationship Id="rId7" Type="http://schemas.openxmlformats.org/officeDocument/2006/relationships/chart" Target="../charts/chart3.xml"/><Relationship Id="rId2" Type="http://schemas.openxmlformats.org/officeDocument/2006/relationships/chart" Target="../charts/chart1.xml"/><Relationship Id="rId1" Type="http://schemas.openxmlformats.org/officeDocument/2006/relationships/image" Target="../media/image1.jpeg"/><Relationship Id="rId6" Type="http://schemas.openxmlformats.org/officeDocument/2006/relationships/image" Target="../media/image4.jpeg"/><Relationship Id="rId5" Type="http://schemas.openxmlformats.org/officeDocument/2006/relationships/image" Target="../media/image3.png"/><Relationship Id="rId10" Type="http://schemas.openxmlformats.org/officeDocument/2006/relationships/chart" Target="../charts/chart6.xml"/><Relationship Id="rId4" Type="http://schemas.openxmlformats.org/officeDocument/2006/relationships/image" Target="../media/image2.png"/><Relationship Id="rId9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62901</xdr:rowOff>
    </xdr:from>
    <xdr:to>
      <xdr:col>3</xdr:col>
      <xdr:colOff>714375</xdr:colOff>
      <xdr:row>18</xdr:row>
      <xdr:rowOff>299490</xdr:rowOff>
    </xdr:to>
    <xdr:pic>
      <xdr:nvPicPr>
        <xdr:cNvPr id="2" name="Picture 88" descr="logoMIMP ">
          <a:extLst>
            <a:ext uri="{FF2B5EF4-FFF2-40B4-BE49-F238E27FC236}">
              <a16:creationId xmlns:a16="http://schemas.microsoft.com/office/drawing/2014/main" id="{53C62D0C-B2DF-4076-AA8F-E39D0F3C75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901"/>
          <a:ext cx="3209925" cy="5318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797378</xdr:colOff>
      <xdr:row>31</xdr:row>
      <xdr:rowOff>247650</xdr:rowOff>
    </xdr:from>
    <xdr:to>
      <xdr:col>10</xdr:col>
      <xdr:colOff>576865</xdr:colOff>
      <xdr:row>47</xdr:row>
      <xdr:rowOff>56485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A2DDCD1-81B5-49DA-83D2-FF0B123C3F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16</xdr:col>
      <xdr:colOff>55790</xdr:colOff>
      <xdr:row>31</xdr:row>
      <xdr:rowOff>390525</xdr:rowOff>
    </xdr:from>
    <xdr:to>
      <xdr:col>21</xdr:col>
      <xdr:colOff>301326</xdr:colOff>
      <xdr:row>48</xdr:row>
      <xdr:rowOff>5443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1046DDCF-9BCE-4F50-B8D4-492ED62AB5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oneCellAnchor>
    <xdr:from>
      <xdr:col>15</xdr:col>
      <xdr:colOff>311483</xdr:colOff>
      <xdr:row>51</xdr:row>
      <xdr:rowOff>78350</xdr:rowOff>
    </xdr:from>
    <xdr:ext cx="755005" cy="1153835"/>
    <xdr:pic>
      <xdr:nvPicPr>
        <xdr:cNvPr id="5" name="Imagen 4">
          <a:extLst>
            <a:ext uri="{FF2B5EF4-FFF2-40B4-BE49-F238E27FC236}">
              <a16:creationId xmlns:a16="http://schemas.microsoft.com/office/drawing/2014/main" id="{94C38A2F-9A71-461E-AF67-675B66800C9A}"/>
            </a:ext>
          </a:extLst>
        </xdr:cNvPr>
        <xdr:cNvPicPr/>
      </xdr:nvPicPr>
      <xdr:blipFill>
        <a:blip xmlns:r="http://schemas.openxmlformats.org/officeDocument/2006/relationships" r:embed="rId4"/>
        <a:srcRect l="22275" t="54999" r="67741" b="26172"/>
        <a:stretch>
          <a:fillRect/>
        </a:stretch>
      </xdr:blipFill>
      <xdr:spPr bwMode="auto">
        <a:xfrm>
          <a:off x="11741483" y="9793850"/>
          <a:ext cx="755005" cy="11538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15</xdr:col>
      <xdr:colOff>322007</xdr:colOff>
      <xdr:row>55</xdr:row>
      <xdr:rowOff>27136</xdr:rowOff>
    </xdr:from>
    <xdr:ext cx="793354" cy="1182965"/>
    <xdr:pic>
      <xdr:nvPicPr>
        <xdr:cNvPr id="6" name="Imagen 5">
          <a:extLst>
            <a:ext uri="{FF2B5EF4-FFF2-40B4-BE49-F238E27FC236}">
              <a16:creationId xmlns:a16="http://schemas.microsoft.com/office/drawing/2014/main" id="{86CCD8CF-DF45-42A4-A700-0B7ECCF0CC26}"/>
            </a:ext>
          </a:extLst>
        </xdr:cNvPr>
        <xdr:cNvPicPr/>
      </xdr:nvPicPr>
      <xdr:blipFill>
        <a:blip xmlns:r="http://schemas.openxmlformats.org/officeDocument/2006/relationships" r:embed="rId4"/>
        <a:srcRect l="47520" t="55869" r="44830" b="25475"/>
        <a:stretch>
          <a:fillRect/>
        </a:stretch>
      </xdr:blipFill>
      <xdr:spPr bwMode="auto">
        <a:xfrm>
          <a:off x="11752007" y="10504636"/>
          <a:ext cx="793354" cy="11829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15</xdr:col>
      <xdr:colOff>419172</xdr:colOff>
      <xdr:row>61</xdr:row>
      <xdr:rowOff>42031</xdr:rowOff>
    </xdr:from>
    <xdr:ext cx="623043" cy="1229695"/>
    <xdr:pic>
      <xdr:nvPicPr>
        <xdr:cNvPr id="7" name="Imagen 6">
          <a:extLst>
            <a:ext uri="{FF2B5EF4-FFF2-40B4-BE49-F238E27FC236}">
              <a16:creationId xmlns:a16="http://schemas.microsoft.com/office/drawing/2014/main" id="{604BA1DD-0464-410E-B30B-AFE225EBB075}"/>
            </a:ext>
          </a:extLst>
        </xdr:cNvPr>
        <xdr:cNvPicPr/>
      </xdr:nvPicPr>
      <xdr:blipFill>
        <a:blip xmlns:r="http://schemas.openxmlformats.org/officeDocument/2006/relationships" r:embed="rId4"/>
        <a:srcRect l="71371" t="53381" r="20503" b="25475"/>
        <a:stretch>
          <a:fillRect/>
        </a:stretch>
      </xdr:blipFill>
      <xdr:spPr bwMode="auto">
        <a:xfrm>
          <a:off x="11849172" y="11662531"/>
          <a:ext cx="623043" cy="12296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20</xdr:col>
      <xdr:colOff>554585</xdr:colOff>
      <xdr:row>36</xdr:row>
      <xdr:rowOff>31356</xdr:rowOff>
    </xdr:from>
    <xdr:ext cx="431660" cy="988562"/>
    <xdr:pic>
      <xdr:nvPicPr>
        <xdr:cNvPr id="8" name="Imagen 7" descr="http://pixabay.com/static/uploads/photo/2012/04/11/16/29/woman-28789_640.png">
          <a:extLst>
            <a:ext uri="{FF2B5EF4-FFF2-40B4-BE49-F238E27FC236}">
              <a16:creationId xmlns:a16="http://schemas.microsoft.com/office/drawing/2014/main" id="{AFB83758-E442-49F1-BE75-FD284D2727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94585" y="6889356"/>
          <a:ext cx="431660" cy="9885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16</xdr:col>
      <xdr:colOff>328666</xdr:colOff>
      <xdr:row>35</xdr:row>
      <xdr:rowOff>94696</xdr:rowOff>
    </xdr:from>
    <xdr:ext cx="348939" cy="1003288"/>
    <xdr:pic>
      <xdr:nvPicPr>
        <xdr:cNvPr id="9" name="Imagen 8" descr="http://images.gofreedownload.net/man-symbol-sign-clip-art-8030.jpg">
          <a:extLst>
            <a:ext uri="{FF2B5EF4-FFF2-40B4-BE49-F238E27FC236}">
              <a16:creationId xmlns:a16="http://schemas.microsoft.com/office/drawing/2014/main" id="{45D3A088-ADA6-474A-8C2F-4D3EB60B61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20666" y="6762196"/>
          <a:ext cx="348939" cy="10032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5</xdr:col>
      <xdr:colOff>327284</xdr:colOff>
      <xdr:row>37</xdr:row>
      <xdr:rowOff>9526</xdr:rowOff>
    </xdr:from>
    <xdr:to>
      <xdr:col>5</xdr:col>
      <xdr:colOff>609600</xdr:colOff>
      <xdr:row>40</xdr:row>
      <xdr:rowOff>154783</xdr:rowOff>
    </xdr:to>
    <xdr:sp macro="" textlink="">
      <xdr:nvSpPr>
        <xdr:cNvPr id="10" name="Flecha derecha 28">
          <a:extLst>
            <a:ext uri="{FF2B5EF4-FFF2-40B4-BE49-F238E27FC236}">
              <a16:creationId xmlns:a16="http://schemas.microsoft.com/office/drawing/2014/main" id="{03E1E632-8551-49E0-A34F-7F5F08C2CDE5}"/>
            </a:ext>
          </a:extLst>
        </xdr:cNvPr>
        <xdr:cNvSpPr/>
      </xdr:nvSpPr>
      <xdr:spPr>
        <a:xfrm>
          <a:off x="4137284" y="7058026"/>
          <a:ext cx="282316" cy="716757"/>
        </a:xfrm>
        <a:prstGeom prst="rightArrow">
          <a:avLst/>
        </a:prstGeom>
        <a:solidFill>
          <a:srgbClr val="DDEBF7"/>
        </a:solidFill>
        <a:ln>
          <a:solidFill>
            <a:srgbClr val="305496"/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16</xdr:col>
      <xdr:colOff>587028</xdr:colOff>
      <xdr:row>51</xdr:row>
      <xdr:rowOff>45020</xdr:rowOff>
    </xdr:from>
    <xdr:to>
      <xdr:col>21</xdr:col>
      <xdr:colOff>268051</xdr:colOff>
      <xdr:row>53</xdr:row>
      <xdr:rowOff>130479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7722C817-BB9E-4397-82F7-C54E28842A04}"/>
            </a:ext>
          </a:extLst>
        </xdr:cNvPr>
        <xdr:cNvSpPr txBox="1"/>
      </xdr:nvSpPr>
      <xdr:spPr>
        <a:xfrm>
          <a:off x="12779028" y="9760520"/>
          <a:ext cx="3491023" cy="466459"/>
        </a:xfrm>
        <a:prstGeom prst="rect">
          <a:avLst/>
        </a:prstGeom>
        <a:solidFill>
          <a:srgbClr val="DDEBF7"/>
        </a:solidFill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Niños, niñas y adolescentes </a:t>
          </a:r>
        </a:p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(Menores de 18 años)</a:t>
          </a:r>
        </a:p>
      </xdr:txBody>
    </xdr:sp>
    <xdr:clientData/>
  </xdr:twoCellAnchor>
  <xdr:twoCellAnchor>
    <xdr:from>
      <xdr:col>16</xdr:col>
      <xdr:colOff>620233</xdr:colOff>
      <xdr:row>55</xdr:row>
      <xdr:rowOff>31750</xdr:rowOff>
    </xdr:from>
    <xdr:to>
      <xdr:col>21</xdr:col>
      <xdr:colOff>301256</xdr:colOff>
      <xdr:row>58</xdr:row>
      <xdr:rowOff>79743</xdr:rowOff>
    </xdr:to>
    <xdr:sp macro="" textlink="">
      <xdr:nvSpPr>
        <xdr:cNvPr id="12" name="CuadroTexto 11">
          <a:extLst>
            <a:ext uri="{FF2B5EF4-FFF2-40B4-BE49-F238E27FC236}">
              <a16:creationId xmlns:a16="http://schemas.microsoft.com/office/drawing/2014/main" id="{5BCFF932-2020-44F4-BE09-734AAA3E877F}"/>
            </a:ext>
          </a:extLst>
        </xdr:cNvPr>
        <xdr:cNvSpPr txBox="1"/>
      </xdr:nvSpPr>
      <xdr:spPr>
        <a:xfrm>
          <a:off x="12812233" y="10509250"/>
          <a:ext cx="3491023" cy="619493"/>
        </a:xfrm>
        <a:prstGeom prst="rect">
          <a:avLst/>
        </a:prstGeom>
        <a:solidFill>
          <a:srgbClr val="DDEBF7"/>
        </a:solidFill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Personas adultas</a:t>
          </a:r>
        </a:p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(18 a 59 años)</a:t>
          </a:r>
        </a:p>
      </xdr:txBody>
    </xdr:sp>
    <xdr:clientData/>
  </xdr:twoCellAnchor>
  <xdr:twoCellAnchor>
    <xdr:from>
      <xdr:col>16</xdr:col>
      <xdr:colOff>646814</xdr:colOff>
      <xdr:row>61</xdr:row>
      <xdr:rowOff>158751</xdr:rowOff>
    </xdr:from>
    <xdr:to>
      <xdr:col>21</xdr:col>
      <xdr:colOff>327837</xdr:colOff>
      <xdr:row>65</xdr:row>
      <xdr:rowOff>35443</xdr:rowOff>
    </xdr:to>
    <xdr:sp macro="" textlink="">
      <xdr:nvSpPr>
        <xdr:cNvPr id="13" name="CuadroTexto 12">
          <a:extLst>
            <a:ext uri="{FF2B5EF4-FFF2-40B4-BE49-F238E27FC236}">
              <a16:creationId xmlns:a16="http://schemas.microsoft.com/office/drawing/2014/main" id="{6D30D0FC-1209-47CD-98A9-A26C55BCF8B4}"/>
            </a:ext>
          </a:extLst>
        </xdr:cNvPr>
        <xdr:cNvSpPr txBox="1"/>
      </xdr:nvSpPr>
      <xdr:spPr>
        <a:xfrm>
          <a:off x="12838814" y="11779251"/>
          <a:ext cx="3491023" cy="638692"/>
        </a:xfrm>
        <a:prstGeom prst="rect">
          <a:avLst/>
        </a:prstGeom>
        <a:solidFill>
          <a:srgbClr val="DDEBF7"/>
        </a:solidFill>
        <a:ln/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Personas adultas mayores</a:t>
          </a:r>
        </a:p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(De 60 a más años)</a:t>
          </a:r>
        </a:p>
      </xdr:txBody>
    </xdr:sp>
    <xdr:clientData/>
  </xdr:twoCellAnchor>
  <xdr:twoCellAnchor>
    <xdr:from>
      <xdr:col>15</xdr:col>
      <xdr:colOff>194930</xdr:colOff>
      <xdr:row>54</xdr:row>
      <xdr:rowOff>17721</xdr:rowOff>
    </xdr:from>
    <xdr:to>
      <xdr:col>21</xdr:col>
      <xdr:colOff>620233</xdr:colOff>
      <xdr:row>54</xdr:row>
      <xdr:rowOff>62023</xdr:rowOff>
    </xdr:to>
    <xdr:cxnSp macro="">
      <xdr:nvCxnSpPr>
        <xdr:cNvPr id="14" name="Conector recto 13">
          <a:extLst>
            <a:ext uri="{FF2B5EF4-FFF2-40B4-BE49-F238E27FC236}">
              <a16:creationId xmlns:a16="http://schemas.microsoft.com/office/drawing/2014/main" id="{EFC2A91E-60FB-4639-B19B-B52D922B51B8}"/>
            </a:ext>
          </a:extLst>
        </xdr:cNvPr>
        <xdr:cNvCxnSpPr/>
      </xdr:nvCxnSpPr>
      <xdr:spPr>
        <a:xfrm flipV="1">
          <a:off x="11624930" y="10304721"/>
          <a:ext cx="4997303" cy="44302"/>
        </a:xfrm>
        <a:prstGeom prst="line">
          <a:avLst/>
        </a:prstGeom>
        <a:ln w="9525" cap="flat" cmpd="sng" algn="ctr">
          <a:solidFill>
            <a:schemeClr val="accent3">
              <a:lumMod val="50000"/>
            </a:schemeClr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230372</xdr:colOff>
      <xdr:row>60</xdr:row>
      <xdr:rowOff>159488</xdr:rowOff>
    </xdr:from>
    <xdr:to>
      <xdr:col>21</xdr:col>
      <xdr:colOff>655675</xdr:colOff>
      <xdr:row>61</xdr:row>
      <xdr:rowOff>17721</xdr:rowOff>
    </xdr:to>
    <xdr:cxnSp macro="">
      <xdr:nvCxnSpPr>
        <xdr:cNvPr id="15" name="Conector recto 14">
          <a:extLst>
            <a:ext uri="{FF2B5EF4-FFF2-40B4-BE49-F238E27FC236}">
              <a16:creationId xmlns:a16="http://schemas.microsoft.com/office/drawing/2014/main" id="{C5F03465-C3FC-4115-8C60-A0D998317373}"/>
            </a:ext>
          </a:extLst>
        </xdr:cNvPr>
        <xdr:cNvCxnSpPr/>
      </xdr:nvCxnSpPr>
      <xdr:spPr>
        <a:xfrm flipV="1">
          <a:off x="11660372" y="11589488"/>
          <a:ext cx="4997303" cy="48733"/>
        </a:xfrm>
        <a:prstGeom prst="line">
          <a:avLst/>
        </a:prstGeom>
        <a:ln w="9525" cap="flat" cmpd="sng" algn="ctr">
          <a:solidFill>
            <a:schemeClr val="accent3">
              <a:lumMod val="50000"/>
            </a:schemeClr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6</xdr:col>
      <xdr:colOff>544285</xdr:colOff>
      <xdr:row>73</xdr:row>
      <xdr:rowOff>66130</xdr:rowOff>
    </xdr:from>
    <xdr:to>
      <xdr:col>10</xdr:col>
      <xdr:colOff>815429</xdr:colOff>
      <xdr:row>87</xdr:row>
      <xdr:rowOff>152400</xdr:rowOff>
    </xdr:to>
    <xdr:graphicFrame macro="">
      <xdr:nvGraphicFramePr>
        <xdr:cNvPr id="16" name="Gráfico 15">
          <a:extLst>
            <a:ext uri="{FF2B5EF4-FFF2-40B4-BE49-F238E27FC236}">
              <a16:creationId xmlns:a16="http://schemas.microsoft.com/office/drawing/2014/main" id="{8E58CF81-9988-4B86-8E27-7F22B89D48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15</xdr:col>
      <xdr:colOff>298709</xdr:colOff>
      <xdr:row>37</xdr:row>
      <xdr:rowOff>57151</xdr:rowOff>
    </xdr:from>
    <xdr:to>
      <xdr:col>15</xdr:col>
      <xdr:colOff>581025</xdr:colOff>
      <xdr:row>41</xdr:row>
      <xdr:rowOff>21433</xdr:rowOff>
    </xdr:to>
    <xdr:sp macro="" textlink="">
      <xdr:nvSpPr>
        <xdr:cNvPr id="17" name="Flecha derecha 28">
          <a:extLst>
            <a:ext uri="{FF2B5EF4-FFF2-40B4-BE49-F238E27FC236}">
              <a16:creationId xmlns:a16="http://schemas.microsoft.com/office/drawing/2014/main" id="{7E674956-3C44-4B78-AB69-AD96D83239FE}"/>
            </a:ext>
          </a:extLst>
        </xdr:cNvPr>
        <xdr:cNvSpPr/>
      </xdr:nvSpPr>
      <xdr:spPr>
        <a:xfrm>
          <a:off x="11728709" y="7105651"/>
          <a:ext cx="282316" cy="726282"/>
        </a:xfrm>
        <a:prstGeom prst="rightArrow">
          <a:avLst/>
        </a:prstGeom>
        <a:solidFill>
          <a:srgbClr val="DDEBF7"/>
        </a:solidFill>
        <a:ln>
          <a:solidFill>
            <a:srgbClr val="305496"/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14</xdr:col>
      <xdr:colOff>272143</xdr:colOff>
      <xdr:row>56</xdr:row>
      <xdr:rowOff>141514</xdr:rowOff>
    </xdr:from>
    <xdr:to>
      <xdr:col>14</xdr:col>
      <xdr:colOff>554459</xdr:colOff>
      <xdr:row>60</xdr:row>
      <xdr:rowOff>62254</xdr:rowOff>
    </xdr:to>
    <xdr:sp macro="" textlink="">
      <xdr:nvSpPr>
        <xdr:cNvPr id="18" name="Flecha derecha 28">
          <a:extLst>
            <a:ext uri="{FF2B5EF4-FFF2-40B4-BE49-F238E27FC236}">
              <a16:creationId xmlns:a16="http://schemas.microsoft.com/office/drawing/2014/main" id="{CC7AE845-58E0-4076-8EBA-1535E76CC780}"/>
            </a:ext>
          </a:extLst>
        </xdr:cNvPr>
        <xdr:cNvSpPr/>
      </xdr:nvSpPr>
      <xdr:spPr>
        <a:xfrm>
          <a:off x="10940143" y="10809514"/>
          <a:ext cx="282316" cy="682740"/>
        </a:xfrm>
        <a:prstGeom prst="rightArrow">
          <a:avLst/>
        </a:prstGeom>
        <a:solidFill>
          <a:srgbClr val="DDEBF7"/>
        </a:solidFill>
        <a:ln>
          <a:solidFill>
            <a:srgbClr val="305496"/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6</xdr:col>
      <xdr:colOff>141515</xdr:colOff>
      <xdr:row>79</xdr:row>
      <xdr:rowOff>21772</xdr:rowOff>
    </xdr:from>
    <xdr:to>
      <xdr:col>6</xdr:col>
      <xdr:colOff>423831</xdr:colOff>
      <xdr:row>82</xdr:row>
      <xdr:rowOff>171112</xdr:rowOff>
    </xdr:to>
    <xdr:sp macro="" textlink="">
      <xdr:nvSpPr>
        <xdr:cNvPr id="19" name="Flecha derecha 28">
          <a:extLst>
            <a:ext uri="{FF2B5EF4-FFF2-40B4-BE49-F238E27FC236}">
              <a16:creationId xmlns:a16="http://schemas.microsoft.com/office/drawing/2014/main" id="{C68F7538-1FF2-436A-8FAD-D67CE45E93DA}"/>
            </a:ext>
          </a:extLst>
        </xdr:cNvPr>
        <xdr:cNvSpPr/>
      </xdr:nvSpPr>
      <xdr:spPr>
        <a:xfrm>
          <a:off x="4713515" y="15071272"/>
          <a:ext cx="282316" cy="720840"/>
        </a:xfrm>
        <a:prstGeom prst="rightArrow">
          <a:avLst/>
        </a:prstGeom>
        <a:solidFill>
          <a:schemeClr val="bg2"/>
        </a:solidFill>
        <a:ln>
          <a:solidFill>
            <a:srgbClr val="305496"/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8</xdr:col>
      <xdr:colOff>827315</xdr:colOff>
      <xdr:row>92</xdr:row>
      <xdr:rowOff>32658</xdr:rowOff>
    </xdr:from>
    <xdr:to>
      <xdr:col>15</xdr:col>
      <xdr:colOff>206829</xdr:colOff>
      <xdr:row>110</xdr:row>
      <xdr:rowOff>163287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FD69C706-211A-4FE9-9E38-638FA2783E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8</xdr:col>
      <xdr:colOff>195943</xdr:colOff>
      <xdr:row>101</xdr:row>
      <xdr:rowOff>10886</xdr:rowOff>
    </xdr:from>
    <xdr:to>
      <xdr:col>8</xdr:col>
      <xdr:colOff>478259</xdr:colOff>
      <xdr:row>104</xdr:row>
      <xdr:rowOff>160226</xdr:rowOff>
    </xdr:to>
    <xdr:sp macro="" textlink="">
      <xdr:nvSpPr>
        <xdr:cNvPr id="21" name="Flecha derecha 28">
          <a:extLst>
            <a:ext uri="{FF2B5EF4-FFF2-40B4-BE49-F238E27FC236}">
              <a16:creationId xmlns:a16="http://schemas.microsoft.com/office/drawing/2014/main" id="{FAC78351-0BB1-4519-B633-6B41E371727D}"/>
            </a:ext>
          </a:extLst>
        </xdr:cNvPr>
        <xdr:cNvSpPr/>
      </xdr:nvSpPr>
      <xdr:spPr>
        <a:xfrm>
          <a:off x="6291943" y="19251386"/>
          <a:ext cx="282316" cy="720840"/>
        </a:xfrm>
        <a:prstGeom prst="rightArrow">
          <a:avLst/>
        </a:prstGeom>
        <a:solidFill>
          <a:srgbClr val="DDEBF7"/>
        </a:solidFill>
        <a:ln>
          <a:solidFill>
            <a:srgbClr val="305496"/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13</xdr:col>
      <xdr:colOff>32658</xdr:colOff>
      <xdr:row>122</xdr:row>
      <xdr:rowOff>20407</xdr:rowOff>
    </xdr:from>
    <xdr:to>
      <xdr:col>20</xdr:col>
      <xdr:colOff>653144</xdr:colOff>
      <xdr:row>144</xdr:row>
      <xdr:rowOff>87084</xdr:rowOff>
    </xdr:to>
    <xdr:graphicFrame macro="">
      <xdr:nvGraphicFramePr>
        <xdr:cNvPr id="22" name="Gráfico 21">
          <a:extLst>
            <a:ext uri="{FF2B5EF4-FFF2-40B4-BE49-F238E27FC236}">
              <a16:creationId xmlns:a16="http://schemas.microsoft.com/office/drawing/2014/main" id="{2661817D-19ED-422A-9496-91C9B797BF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11</xdr:col>
      <xdr:colOff>762001</xdr:colOff>
      <xdr:row>132</xdr:row>
      <xdr:rowOff>174178</xdr:rowOff>
    </xdr:from>
    <xdr:to>
      <xdr:col>12</xdr:col>
      <xdr:colOff>184345</xdr:colOff>
      <xdr:row>135</xdr:row>
      <xdr:rowOff>73146</xdr:rowOff>
    </xdr:to>
    <xdr:sp macro="" textlink="">
      <xdr:nvSpPr>
        <xdr:cNvPr id="23" name="Flecha derecha 28">
          <a:extLst>
            <a:ext uri="{FF2B5EF4-FFF2-40B4-BE49-F238E27FC236}">
              <a16:creationId xmlns:a16="http://schemas.microsoft.com/office/drawing/2014/main" id="{FD049520-D16A-46E7-B1FC-65A1BE325D52}"/>
            </a:ext>
          </a:extLst>
        </xdr:cNvPr>
        <xdr:cNvSpPr/>
      </xdr:nvSpPr>
      <xdr:spPr>
        <a:xfrm>
          <a:off x="9144001" y="25320178"/>
          <a:ext cx="184344" cy="470468"/>
        </a:xfrm>
        <a:prstGeom prst="rightArrow">
          <a:avLst/>
        </a:prstGeom>
        <a:solidFill>
          <a:srgbClr val="DDEBF7"/>
        </a:solidFill>
        <a:ln>
          <a:solidFill>
            <a:srgbClr val="305496"/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8</xdr:col>
      <xdr:colOff>174172</xdr:colOff>
      <xdr:row>147</xdr:row>
      <xdr:rowOff>217713</xdr:rowOff>
    </xdr:from>
    <xdr:to>
      <xdr:col>21</xdr:col>
      <xdr:colOff>489857</xdr:colOff>
      <xdr:row>167</xdr:row>
      <xdr:rowOff>54428</xdr:rowOff>
    </xdr:to>
    <xdr:graphicFrame macro="">
      <xdr:nvGraphicFramePr>
        <xdr:cNvPr id="24" name="Gráfico 23">
          <a:extLst>
            <a:ext uri="{FF2B5EF4-FFF2-40B4-BE49-F238E27FC236}">
              <a16:creationId xmlns:a16="http://schemas.microsoft.com/office/drawing/2014/main" id="{39356514-C803-4002-AEBC-84B5D89135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7</xdr:col>
      <xdr:colOff>304800</xdr:colOff>
      <xdr:row>157</xdr:row>
      <xdr:rowOff>43542</xdr:rowOff>
    </xdr:from>
    <xdr:to>
      <xdr:col>7</xdr:col>
      <xdr:colOff>587116</xdr:colOff>
      <xdr:row>160</xdr:row>
      <xdr:rowOff>62253</xdr:rowOff>
    </xdr:to>
    <xdr:sp macro="" textlink="">
      <xdr:nvSpPr>
        <xdr:cNvPr id="25" name="Flecha derecha 28">
          <a:extLst>
            <a:ext uri="{FF2B5EF4-FFF2-40B4-BE49-F238E27FC236}">
              <a16:creationId xmlns:a16="http://schemas.microsoft.com/office/drawing/2014/main" id="{099D6C9E-D10E-409D-BA16-19F9DA4D87BD}"/>
            </a:ext>
          </a:extLst>
        </xdr:cNvPr>
        <xdr:cNvSpPr/>
      </xdr:nvSpPr>
      <xdr:spPr>
        <a:xfrm>
          <a:off x="5638800" y="29952042"/>
          <a:ext cx="282316" cy="590211"/>
        </a:xfrm>
        <a:prstGeom prst="rightArrow">
          <a:avLst/>
        </a:prstGeom>
        <a:solidFill>
          <a:srgbClr val="DDEBF7"/>
        </a:solidFill>
        <a:ln>
          <a:solidFill>
            <a:srgbClr val="305496"/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DOCUME~1\admin\CONFIG~1\Temp\NUEVO%20CONSOLIDADO%20LINEA%20100%20EN%20ACCION%202012-tablamaestr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s\AppData\Local\Temp\NUEVO%20CONSOLIDADO%20LINEA%20100%20EN%20ACCION%202012-tablamaestr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%20-%20HUGO\2014\MARZO\ESTAD&#205;STICAS%202012\CAI%20-%20Casos%20y%20Atenciones%202011%20DICIEMBRE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GENARO\Estrategia%20Rural\Plantillas%202016%20Estrategia%20Rural\BASE%20ACCIONES%20MAYO\Para%20consolidar_acciones_mayo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%20-%20HUGO\2014\MARZO\ESTAD&#205;STICAS%202012\CAI%20-%20Casos%20y%20Atenciones%202011%20DICIEMBRE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~1\admin\CONFIG~1\Temp\NUEVO%20CONSOLIDADO%20LINEA%20100%20EN%20ACCION%202012-tablamaestr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~1.PNC\AppData\Local\Temp\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  <sheetName val="Cas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>
        <row r="1">
          <cell r="B1" t="str">
            <v>Marca temporal</v>
          </cell>
          <cell r="D1" t="str">
            <v>2) Indicar el día en que se reporta el caso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iones"/>
      <sheetName val="Participantes"/>
      <sheetName val="Estadísticas"/>
    </sheetNames>
    <sheetDataSet>
      <sheetData sheetId="0" refreshError="1"/>
      <sheetData sheetId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AL216"/>
  <sheetViews>
    <sheetView tabSelected="1" view="pageBreakPreview" topLeftCell="A18" zoomScaleNormal="70" zoomScaleSheetLayoutView="100" workbookViewId="0">
      <selection activeCell="P1" sqref="P1"/>
    </sheetView>
  </sheetViews>
  <sheetFormatPr baseColWidth="10" defaultRowHeight="15" x14ac:dyDescent="0.25"/>
  <cols>
    <col min="1" max="1" width="12.7109375" style="5" customWidth="1"/>
    <col min="2" max="2" width="11.42578125" style="5"/>
    <col min="3" max="3" width="13.28515625" style="5" customWidth="1"/>
    <col min="4" max="4" width="12.42578125" style="5" customWidth="1"/>
    <col min="5" max="5" width="13.28515625" style="5" customWidth="1"/>
    <col min="6" max="11" width="13" style="5" customWidth="1"/>
    <col min="12" max="12" width="12.5703125" style="5" customWidth="1"/>
    <col min="13" max="13" width="14.7109375" style="5" customWidth="1"/>
    <col min="14" max="14" width="11.42578125" style="5"/>
    <col min="15" max="15" width="12.28515625" style="5" customWidth="1"/>
    <col min="16" max="16" width="13" style="5" customWidth="1"/>
    <col min="17" max="17" width="13.140625" style="5" customWidth="1"/>
    <col min="18" max="19" width="12.7109375" style="5" customWidth="1"/>
    <col min="20" max="20" width="13.28515625" style="5" customWidth="1"/>
    <col min="21" max="21" width="15.7109375" style="5" customWidth="1"/>
    <col min="22" max="22" width="13.7109375" style="2" customWidth="1"/>
    <col min="23" max="16384" width="11.42578125" style="5"/>
  </cols>
  <sheetData>
    <row r="1" spans="1:24" hidden="1" x14ac:dyDescent="0.25">
      <c r="A1" s="156" t="s">
        <v>27</v>
      </c>
      <c r="B1" s="156" t="s">
        <v>120</v>
      </c>
      <c r="C1" s="156" t="s">
        <v>27</v>
      </c>
      <c r="D1" s="156" t="s">
        <v>120</v>
      </c>
      <c r="E1" s="156" t="s">
        <v>27</v>
      </c>
      <c r="F1" s="156" t="s">
        <v>120</v>
      </c>
      <c r="G1" s="156" t="s">
        <v>27</v>
      </c>
      <c r="H1" s="156" t="s">
        <v>120</v>
      </c>
      <c r="I1" s="156" t="s">
        <v>27</v>
      </c>
      <c r="J1" s="156" t="s">
        <v>120</v>
      </c>
      <c r="K1" s="156" t="s">
        <v>27</v>
      </c>
      <c r="L1" s="156" t="s">
        <v>120</v>
      </c>
      <c r="M1" s="156" t="s">
        <v>27</v>
      </c>
      <c r="N1" s="156" t="s">
        <v>120</v>
      </c>
      <c r="O1" s="156" t="s">
        <v>27</v>
      </c>
      <c r="P1" s="156" t="s">
        <v>120</v>
      </c>
      <c r="Q1" s="156" t="s">
        <v>27</v>
      </c>
      <c r="R1" s="156" t="s">
        <v>120</v>
      </c>
      <c r="S1" s="156" t="s">
        <v>27</v>
      </c>
      <c r="T1" s="156" t="s">
        <v>120</v>
      </c>
      <c r="U1" s="156" t="s">
        <v>27</v>
      </c>
      <c r="V1" s="157" t="s">
        <v>120</v>
      </c>
      <c r="W1" s="156" t="s">
        <v>27</v>
      </c>
      <c r="X1" s="156" t="s">
        <v>120</v>
      </c>
    </row>
    <row r="2" spans="1:24" hidden="1" x14ac:dyDescent="0.25">
      <c r="A2" s="159">
        <v>1</v>
      </c>
      <c r="B2" s="161" t="s">
        <v>122</v>
      </c>
      <c r="C2" s="159">
        <v>2</v>
      </c>
      <c r="D2" s="159" t="s">
        <v>122</v>
      </c>
      <c r="E2" s="159">
        <v>3</v>
      </c>
      <c r="F2" s="159" t="s">
        <v>122</v>
      </c>
      <c r="G2" s="159">
        <v>4</v>
      </c>
      <c r="H2" s="159" t="s">
        <v>122</v>
      </c>
      <c r="I2" s="159">
        <v>5</v>
      </c>
      <c r="J2" s="159" t="s">
        <v>122</v>
      </c>
      <c r="K2" s="159">
        <v>6</v>
      </c>
      <c r="L2" s="159" t="s">
        <v>122</v>
      </c>
      <c r="M2" s="159">
        <v>7</v>
      </c>
      <c r="N2" s="159" t="s">
        <v>122</v>
      </c>
      <c r="O2" s="159">
        <v>8</v>
      </c>
      <c r="P2" s="159" t="s">
        <v>122</v>
      </c>
      <c r="Q2" s="159">
        <v>9</v>
      </c>
      <c r="R2" s="159" t="s">
        <v>122</v>
      </c>
      <c r="S2" s="159">
        <v>10</v>
      </c>
      <c r="T2" s="159" t="s">
        <v>122</v>
      </c>
      <c r="U2" s="159">
        <v>11</v>
      </c>
      <c r="V2" s="160" t="s">
        <v>122</v>
      </c>
      <c r="W2" s="159">
        <v>12</v>
      </c>
      <c r="X2" s="159" t="s">
        <v>122</v>
      </c>
    </row>
    <row r="3" spans="1:24" hidden="1" x14ac:dyDescent="0.25">
      <c r="A3" s="156" t="s">
        <v>27</v>
      </c>
      <c r="B3" s="156" t="s">
        <v>120</v>
      </c>
      <c r="C3" s="156" t="s">
        <v>27</v>
      </c>
      <c r="D3" s="156" t="s">
        <v>120</v>
      </c>
      <c r="E3" s="156" t="s">
        <v>27</v>
      </c>
      <c r="F3" s="156" t="s">
        <v>120</v>
      </c>
      <c r="G3" s="156" t="s">
        <v>27</v>
      </c>
      <c r="H3" s="156" t="s">
        <v>120</v>
      </c>
      <c r="I3" s="156" t="s">
        <v>27</v>
      </c>
      <c r="J3" s="156" t="s">
        <v>120</v>
      </c>
      <c r="K3" s="156" t="s">
        <v>27</v>
      </c>
      <c r="L3" s="156" t="s">
        <v>120</v>
      </c>
      <c r="M3" s="156" t="s">
        <v>27</v>
      </c>
      <c r="N3" s="156" t="s">
        <v>120</v>
      </c>
      <c r="O3" s="156" t="s">
        <v>27</v>
      </c>
      <c r="P3" s="156" t="s">
        <v>120</v>
      </c>
      <c r="Q3" s="156" t="s">
        <v>27</v>
      </c>
      <c r="R3" s="156" t="s">
        <v>120</v>
      </c>
      <c r="S3" s="156" t="s">
        <v>27</v>
      </c>
      <c r="T3" s="156" t="s">
        <v>120</v>
      </c>
      <c r="U3" s="156" t="s">
        <v>27</v>
      </c>
      <c r="V3" s="157" t="s">
        <v>120</v>
      </c>
      <c r="W3" s="156" t="s">
        <v>27</v>
      </c>
      <c r="X3" s="156" t="s">
        <v>120</v>
      </c>
    </row>
    <row r="4" spans="1:24" hidden="1" x14ac:dyDescent="0.25">
      <c r="A4" s="156">
        <v>1</v>
      </c>
      <c r="B4" s="158" t="s">
        <v>121</v>
      </c>
      <c r="C4" s="156">
        <v>2</v>
      </c>
      <c r="D4" s="156" t="s">
        <v>121</v>
      </c>
      <c r="E4" s="156">
        <v>3</v>
      </c>
      <c r="F4" s="156" t="s">
        <v>121</v>
      </c>
      <c r="G4" s="156">
        <v>4</v>
      </c>
      <c r="H4" s="156" t="s">
        <v>121</v>
      </c>
      <c r="I4" s="156">
        <v>5</v>
      </c>
      <c r="J4" s="156" t="s">
        <v>121</v>
      </c>
      <c r="K4" s="156">
        <v>6</v>
      </c>
      <c r="L4" s="156" t="s">
        <v>121</v>
      </c>
      <c r="M4" s="156">
        <v>7</v>
      </c>
      <c r="N4" s="156" t="s">
        <v>121</v>
      </c>
      <c r="O4" s="156">
        <v>8</v>
      </c>
      <c r="P4" s="156" t="s">
        <v>121</v>
      </c>
      <c r="Q4" s="156">
        <v>9</v>
      </c>
      <c r="R4" s="156" t="s">
        <v>121</v>
      </c>
      <c r="S4" s="156">
        <v>10</v>
      </c>
      <c r="T4" s="156" t="s">
        <v>121</v>
      </c>
      <c r="U4" s="156">
        <v>11</v>
      </c>
      <c r="V4" s="157" t="s">
        <v>121</v>
      </c>
      <c r="W4" s="156">
        <v>12</v>
      </c>
      <c r="X4" s="156" t="s">
        <v>121</v>
      </c>
    </row>
    <row r="5" spans="1:24" hidden="1" x14ac:dyDescent="0.25">
      <c r="A5" s="156" t="s">
        <v>27</v>
      </c>
      <c r="B5" s="156" t="s">
        <v>120</v>
      </c>
      <c r="C5" s="156" t="s">
        <v>27</v>
      </c>
      <c r="D5" s="156" t="s">
        <v>120</v>
      </c>
      <c r="E5" s="156" t="s">
        <v>27</v>
      </c>
      <c r="F5" s="156" t="s">
        <v>120</v>
      </c>
      <c r="G5" s="156" t="s">
        <v>27</v>
      </c>
      <c r="H5" s="156" t="s">
        <v>120</v>
      </c>
      <c r="I5" s="156" t="s">
        <v>27</v>
      </c>
      <c r="J5" s="156" t="s">
        <v>120</v>
      </c>
      <c r="K5" s="156" t="s">
        <v>27</v>
      </c>
      <c r="L5" s="156" t="s">
        <v>120</v>
      </c>
      <c r="M5" s="156" t="s">
        <v>27</v>
      </c>
      <c r="N5" s="156" t="s">
        <v>120</v>
      </c>
      <c r="O5" s="156" t="s">
        <v>27</v>
      </c>
      <c r="P5" s="156" t="s">
        <v>120</v>
      </c>
      <c r="Q5" s="156" t="s">
        <v>27</v>
      </c>
      <c r="R5" s="156" t="s">
        <v>120</v>
      </c>
      <c r="S5" s="156" t="s">
        <v>27</v>
      </c>
      <c r="T5" s="156" t="s">
        <v>120</v>
      </c>
      <c r="U5" s="156" t="s">
        <v>27</v>
      </c>
      <c r="V5" s="157" t="s">
        <v>120</v>
      </c>
      <c r="W5" s="156" t="s">
        <v>27</v>
      </c>
      <c r="X5" s="156" t="s">
        <v>120</v>
      </c>
    </row>
    <row r="6" spans="1:24" hidden="1" x14ac:dyDescent="0.25">
      <c r="A6" s="156">
        <v>1</v>
      </c>
      <c r="B6" s="158" t="s">
        <v>119</v>
      </c>
      <c r="C6" s="156">
        <v>2</v>
      </c>
      <c r="D6" s="156" t="s">
        <v>119</v>
      </c>
      <c r="E6" s="156">
        <v>3</v>
      </c>
      <c r="F6" s="156" t="s">
        <v>119</v>
      </c>
      <c r="G6" s="156">
        <v>4</v>
      </c>
      <c r="H6" s="156" t="s">
        <v>119</v>
      </c>
      <c r="I6" s="156">
        <v>5</v>
      </c>
      <c r="J6" s="156" t="s">
        <v>119</v>
      </c>
      <c r="K6" s="156">
        <v>6</v>
      </c>
      <c r="L6" s="156" t="s">
        <v>119</v>
      </c>
      <c r="M6" s="156">
        <v>7</v>
      </c>
      <c r="N6" s="156" t="s">
        <v>119</v>
      </c>
      <c r="O6" s="156">
        <v>8</v>
      </c>
      <c r="P6" s="156" t="s">
        <v>119</v>
      </c>
      <c r="Q6" s="156">
        <v>9</v>
      </c>
      <c r="R6" s="156" t="s">
        <v>119</v>
      </c>
      <c r="S6" s="156">
        <v>10</v>
      </c>
      <c r="T6" s="156" t="s">
        <v>119</v>
      </c>
      <c r="U6" s="156">
        <v>11</v>
      </c>
      <c r="V6" s="157" t="s">
        <v>119</v>
      </c>
      <c r="W6" s="156">
        <v>12</v>
      </c>
      <c r="X6" s="156" t="s">
        <v>119</v>
      </c>
    </row>
    <row r="7" spans="1:24" hidden="1" x14ac:dyDescent="0.25">
      <c r="A7" s="154" t="s">
        <v>27</v>
      </c>
      <c r="B7" s="154" t="s">
        <v>118</v>
      </c>
      <c r="C7" s="154" t="s">
        <v>27</v>
      </c>
      <c r="D7" s="154" t="s">
        <v>118</v>
      </c>
      <c r="E7" s="154" t="s">
        <v>27</v>
      </c>
      <c r="F7" s="154" t="s">
        <v>118</v>
      </c>
      <c r="G7" s="154" t="s">
        <v>27</v>
      </c>
      <c r="H7" s="154" t="s">
        <v>118</v>
      </c>
      <c r="I7" s="154" t="s">
        <v>27</v>
      </c>
      <c r="J7" s="154" t="s">
        <v>118</v>
      </c>
      <c r="K7" s="154" t="s">
        <v>27</v>
      </c>
      <c r="L7" s="154" t="s">
        <v>118</v>
      </c>
      <c r="M7" s="154" t="s">
        <v>27</v>
      </c>
      <c r="N7" s="154" t="s">
        <v>118</v>
      </c>
      <c r="O7" s="154" t="s">
        <v>27</v>
      </c>
      <c r="P7" s="154" t="s">
        <v>118</v>
      </c>
      <c r="Q7" s="154" t="s">
        <v>27</v>
      </c>
      <c r="R7" s="154" t="s">
        <v>118</v>
      </c>
      <c r="S7" s="154" t="s">
        <v>27</v>
      </c>
      <c r="T7" s="154" t="s">
        <v>118</v>
      </c>
      <c r="U7" s="154" t="s">
        <v>27</v>
      </c>
      <c r="V7" s="155" t="s">
        <v>118</v>
      </c>
      <c r="W7" s="154" t="s">
        <v>27</v>
      </c>
      <c r="X7" s="154" t="s">
        <v>118</v>
      </c>
    </row>
    <row r="8" spans="1:24" hidden="1" x14ac:dyDescent="0.25">
      <c r="A8" s="154">
        <v>1</v>
      </c>
      <c r="B8" s="154">
        <v>0</v>
      </c>
      <c r="C8" s="154">
        <v>2</v>
      </c>
      <c r="D8" s="154">
        <v>0</v>
      </c>
      <c r="E8" s="154">
        <v>3</v>
      </c>
      <c r="F8" s="154">
        <v>0</v>
      </c>
      <c r="G8" s="154">
        <v>4</v>
      </c>
      <c r="H8" s="154">
        <v>0</v>
      </c>
      <c r="I8" s="154">
        <v>5</v>
      </c>
      <c r="J8" s="154">
        <v>0</v>
      </c>
      <c r="K8" s="154">
        <v>6</v>
      </c>
      <c r="L8" s="154">
        <v>0</v>
      </c>
      <c r="M8" s="154">
        <v>7</v>
      </c>
      <c r="N8" s="154">
        <v>0</v>
      </c>
      <c r="O8" s="154">
        <v>8</v>
      </c>
      <c r="P8" s="154">
        <v>0</v>
      </c>
      <c r="Q8" s="154">
        <v>9</v>
      </c>
      <c r="R8" s="154">
        <v>0</v>
      </c>
      <c r="S8" s="154">
        <v>10</v>
      </c>
      <c r="T8" s="154">
        <v>0</v>
      </c>
      <c r="U8" s="154">
        <v>11</v>
      </c>
      <c r="V8" s="155">
        <v>0</v>
      </c>
      <c r="W8" s="154">
        <v>12</v>
      </c>
      <c r="X8" s="154">
        <v>0</v>
      </c>
    </row>
    <row r="9" spans="1:24" hidden="1" x14ac:dyDescent="0.25">
      <c r="A9" s="154" t="s">
        <v>27</v>
      </c>
      <c r="B9" s="154" t="s">
        <v>118</v>
      </c>
      <c r="C9" s="154" t="s">
        <v>27</v>
      </c>
      <c r="D9" s="154" t="s">
        <v>118</v>
      </c>
      <c r="E9" s="154" t="s">
        <v>27</v>
      </c>
      <c r="F9" s="154" t="s">
        <v>118</v>
      </c>
      <c r="G9" s="154" t="s">
        <v>27</v>
      </c>
      <c r="H9" s="154" t="s">
        <v>118</v>
      </c>
      <c r="I9" s="154" t="s">
        <v>27</v>
      </c>
      <c r="J9" s="154" t="s">
        <v>118</v>
      </c>
      <c r="K9" s="154" t="s">
        <v>27</v>
      </c>
      <c r="L9" s="154" t="s">
        <v>118</v>
      </c>
      <c r="M9" s="154" t="s">
        <v>27</v>
      </c>
      <c r="N9" s="154" t="s">
        <v>118</v>
      </c>
      <c r="O9" s="154" t="s">
        <v>27</v>
      </c>
      <c r="P9" s="154" t="s">
        <v>118</v>
      </c>
      <c r="Q9" s="154" t="s">
        <v>27</v>
      </c>
      <c r="R9" s="154" t="s">
        <v>118</v>
      </c>
      <c r="S9" s="154" t="s">
        <v>27</v>
      </c>
      <c r="T9" s="154" t="s">
        <v>118</v>
      </c>
      <c r="U9" s="154" t="s">
        <v>27</v>
      </c>
      <c r="V9" s="155" t="s">
        <v>118</v>
      </c>
      <c r="W9" s="154" t="s">
        <v>27</v>
      </c>
      <c r="X9" s="154" t="s">
        <v>118</v>
      </c>
    </row>
    <row r="10" spans="1:24" hidden="1" x14ac:dyDescent="0.25">
      <c r="A10" s="154">
        <v>1</v>
      </c>
      <c r="B10" s="154">
        <v>1</v>
      </c>
      <c r="C10" s="154">
        <v>2</v>
      </c>
      <c r="D10" s="154">
        <v>1</v>
      </c>
      <c r="E10" s="154">
        <v>3</v>
      </c>
      <c r="F10" s="154">
        <v>1</v>
      </c>
      <c r="G10" s="154">
        <v>4</v>
      </c>
      <c r="H10" s="154">
        <v>1</v>
      </c>
      <c r="I10" s="154">
        <v>5</v>
      </c>
      <c r="J10" s="154">
        <v>1</v>
      </c>
      <c r="K10" s="154">
        <v>6</v>
      </c>
      <c r="L10" s="154">
        <v>1</v>
      </c>
      <c r="M10" s="154">
        <v>7</v>
      </c>
      <c r="N10" s="154">
        <v>1</v>
      </c>
      <c r="O10" s="154">
        <v>8</v>
      </c>
      <c r="P10" s="154">
        <v>1</v>
      </c>
      <c r="Q10" s="154">
        <v>9</v>
      </c>
      <c r="R10" s="154">
        <v>1</v>
      </c>
      <c r="S10" s="154">
        <v>10</v>
      </c>
      <c r="T10" s="154">
        <v>1</v>
      </c>
      <c r="U10" s="154">
        <v>11</v>
      </c>
      <c r="V10" s="155">
        <v>1</v>
      </c>
      <c r="W10" s="154">
        <v>12</v>
      </c>
      <c r="X10" s="154">
        <v>1</v>
      </c>
    </row>
    <row r="11" spans="1:24" hidden="1" x14ac:dyDescent="0.25"/>
    <row r="12" spans="1:24" hidden="1" x14ac:dyDescent="0.25"/>
    <row r="13" spans="1:24" hidden="1" x14ac:dyDescent="0.25"/>
    <row r="14" spans="1:24" hidden="1" x14ac:dyDescent="0.25"/>
    <row r="15" spans="1:24" hidden="1" x14ac:dyDescent="0.25"/>
    <row r="16" spans="1:24" hidden="1" x14ac:dyDescent="0.25"/>
    <row r="17" spans="1:25" ht="17.25" hidden="1" customHeight="1" x14ac:dyDescent="0.25"/>
    <row r="18" spans="1:25" ht="23.25" customHeight="1" x14ac:dyDescent="0.25">
      <c r="U18" s="2"/>
    </row>
    <row r="19" spans="1:25" ht="32.450000000000003" customHeight="1" thickBot="1" x14ac:dyDescent="0.3">
      <c r="U19" s="2"/>
    </row>
    <row r="20" spans="1:25" ht="26.45" customHeight="1" thickTop="1" x14ac:dyDescent="0.25">
      <c r="A20" s="211" t="s">
        <v>0</v>
      </c>
      <c r="B20" s="212"/>
      <c r="C20" s="212"/>
      <c r="D20" s="212"/>
      <c r="E20" s="212"/>
      <c r="F20" s="212"/>
      <c r="G20" s="212"/>
      <c r="H20" s="212"/>
      <c r="I20" s="212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2"/>
      <c r="U20" s="212"/>
      <c r="V20" s="213"/>
    </row>
    <row r="21" spans="1:25" ht="10.9" customHeight="1" x14ac:dyDescent="0.25">
      <c r="A21" s="153"/>
      <c r="B21" s="152"/>
      <c r="C21" s="152"/>
      <c r="D21" s="152"/>
      <c r="E21" s="152"/>
      <c r="F21" s="152"/>
      <c r="G21" s="152"/>
      <c r="H21" s="152"/>
      <c r="I21" s="152"/>
      <c r="J21" s="152"/>
      <c r="K21" s="152"/>
      <c r="L21" s="152"/>
      <c r="M21" s="152"/>
      <c r="N21" s="152"/>
      <c r="O21" s="152"/>
      <c r="P21" s="152"/>
      <c r="Q21" s="152"/>
      <c r="R21" s="152"/>
      <c r="S21" s="152"/>
      <c r="T21" s="152"/>
      <c r="U21" s="152"/>
      <c r="V21" s="151"/>
    </row>
    <row r="22" spans="1:25" ht="15" customHeight="1" x14ac:dyDescent="0.25">
      <c r="A22" s="214" t="s">
        <v>117</v>
      </c>
      <c r="B22" s="215"/>
      <c r="C22" s="215"/>
      <c r="D22" s="215"/>
      <c r="E22" s="215"/>
      <c r="F22" s="215"/>
      <c r="G22" s="215"/>
      <c r="H22" s="215"/>
      <c r="I22" s="215"/>
      <c r="J22" s="215"/>
      <c r="K22" s="215"/>
      <c r="L22" s="215"/>
      <c r="M22" s="215"/>
      <c r="N22" s="215"/>
      <c r="O22" s="215"/>
      <c r="P22" s="215"/>
      <c r="Q22" s="215"/>
      <c r="R22" s="215"/>
      <c r="S22" s="215"/>
      <c r="T22" s="215"/>
      <c r="U22" s="215"/>
      <c r="V22" s="216"/>
    </row>
    <row r="23" spans="1:25" ht="10.9" customHeight="1" x14ac:dyDescent="0.25">
      <c r="A23" s="150"/>
      <c r="B23" s="148"/>
      <c r="C23" s="148"/>
      <c r="D23" s="148"/>
      <c r="E23" s="148"/>
      <c r="F23" s="148"/>
      <c r="G23" s="148"/>
      <c r="H23" s="148"/>
      <c r="I23" s="148"/>
      <c r="J23" s="149"/>
      <c r="K23" s="148"/>
      <c r="L23" s="148"/>
      <c r="M23" s="148"/>
      <c r="N23" s="148"/>
      <c r="O23" s="148"/>
      <c r="P23" s="148"/>
      <c r="Q23" s="147"/>
      <c r="R23" s="147"/>
      <c r="S23" s="147"/>
      <c r="T23" s="147"/>
      <c r="U23" s="147"/>
      <c r="V23" s="146"/>
    </row>
    <row r="24" spans="1:25" ht="6.75" customHeight="1" x14ac:dyDescent="0.25">
      <c r="A24" s="150"/>
      <c r="B24" s="148"/>
      <c r="C24" s="148"/>
      <c r="D24" s="148"/>
      <c r="E24" s="148"/>
      <c r="F24" s="148"/>
      <c r="G24" s="148"/>
      <c r="H24" s="148"/>
      <c r="I24" s="148"/>
      <c r="J24" s="149"/>
      <c r="K24" s="148"/>
      <c r="L24" s="148"/>
      <c r="M24" s="148"/>
      <c r="N24" s="148"/>
      <c r="O24" s="148"/>
      <c r="P24" s="148"/>
      <c r="Q24" s="147"/>
      <c r="R24" s="147"/>
      <c r="S24" s="147"/>
      <c r="T24" s="147"/>
      <c r="U24" s="147"/>
      <c r="V24" s="146"/>
    </row>
    <row r="25" spans="1:25" ht="18.75" customHeight="1" x14ac:dyDescent="0.25">
      <c r="A25" s="217" t="s">
        <v>123</v>
      </c>
      <c r="B25" s="218"/>
      <c r="C25" s="218"/>
      <c r="D25" s="218"/>
      <c r="E25" s="218"/>
      <c r="F25" s="218"/>
      <c r="G25" s="218"/>
      <c r="H25" s="218"/>
      <c r="I25" s="218"/>
      <c r="J25" s="218"/>
      <c r="K25" s="218"/>
      <c r="L25" s="218"/>
      <c r="M25" s="218"/>
      <c r="N25" s="218"/>
      <c r="O25" s="218"/>
      <c r="P25" s="218"/>
      <c r="Q25" s="218"/>
      <c r="R25" s="218"/>
      <c r="S25" s="218"/>
      <c r="T25" s="218"/>
      <c r="U25" s="218"/>
      <c r="V25" s="219"/>
    </row>
    <row r="26" spans="1:25" ht="18.75" customHeight="1" thickBot="1" x14ac:dyDescent="0.3">
      <c r="A26" s="220"/>
      <c r="B26" s="221"/>
      <c r="C26" s="221"/>
      <c r="D26" s="221"/>
      <c r="E26" s="221"/>
      <c r="F26" s="221"/>
      <c r="G26" s="221"/>
      <c r="H26" s="221"/>
      <c r="I26" s="221"/>
      <c r="J26" s="221"/>
      <c r="K26" s="221"/>
      <c r="L26" s="221"/>
      <c r="M26" s="221"/>
      <c r="N26" s="221"/>
      <c r="O26" s="221"/>
      <c r="P26" s="221"/>
      <c r="Q26" s="221"/>
      <c r="R26" s="221"/>
      <c r="S26" s="221"/>
      <c r="T26" s="221"/>
      <c r="U26" s="221"/>
      <c r="V26" s="222"/>
    </row>
    <row r="27" spans="1:25" ht="10.15" customHeight="1" thickTop="1" x14ac:dyDescent="0.25">
      <c r="N27" s="145"/>
      <c r="U27" s="2"/>
    </row>
    <row r="28" spans="1:25" ht="10.15" customHeight="1" x14ac:dyDescent="0.25">
      <c r="U28" s="2"/>
    </row>
    <row r="29" spans="1:25" ht="24" customHeight="1" x14ac:dyDescent="0.25">
      <c r="A29" s="196" t="s">
        <v>116</v>
      </c>
      <c r="B29" s="197"/>
      <c r="C29" s="197"/>
      <c r="D29" s="197"/>
      <c r="E29" s="197"/>
      <c r="F29" s="197"/>
      <c r="G29" s="197"/>
      <c r="H29" s="197"/>
      <c r="I29" s="197"/>
      <c r="J29" s="197"/>
      <c r="K29" s="197"/>
      <c r="L29" s="197"/>
      <c r="M29" s="197"/>
      <c r="N29" s="197"/>
      <c r="O29" s="197"/>
      <c r="P29" s="197"/>
      <c r="Q29" s="197"/>
      <c r="R29" s="197"/>
      <c r="S29" s="197"/>
      <c r="T29" s="197"/>
      <c r="U29" s="197"/>
      <c r="V29" s="197"/>
    </row>
    <row r="30" spans="1:25" x14ac:dyDescent="0.25">
      <c r="U30" s="2"/>
    </row>
    <row r="31" spans="1:25" ht="18" x14ac:dyDescent="0.25">
      <c r="A31" s="210" t="s">
        <v>115</v>
      </c>
      <c r="B31" s="210"/>
      <c r="C31" s="210"/>
      <c r="D31" s="210"/>
      <c r="E31" s="210"/>
      <c r="F31" s="144"/>
      <c r="G31" s="144"/>
      <c r="H31" s="144"/>
      <c r="I31" s="144"/>
      <c r="J31" s="144"/>
      <c r="L31" s="210" t="s">
        <v>114</v>
      </c>
      <c r="M31" s="210"/>
      <c r="N31" s="210"/>
      <c r="O31" s="210"/>
      <c r="P31" s="144"/>
      <c r="Q31" s="2"/>
      <c r="R31" s="2"/>
      <c r="S31" s="2"/>
      <c r="T31" s="2"/>
      <c r="U31" s="2"/>
    </row>
    <row r="32" spans="1:25" s="2" customFormat="1" ht="63.6" customHeight="1" x14ac:dyDescent="0.25">
      <c r="A32" s="187" t="s">
        <v>113</v>
      </c>
      <c r="B32" s="187"/>
      <c r="C32" s="187"/>
      <c r="D32" s="187"/>
      <c r="E32" s="187"/>
      <c r="F32" s="144"/>
      <c r="G32" s="144"/>
      <c r="H32" s="144"/>
      <c r="I32" s="144"/>
      <c r="J32" s="144"/>
      <c r="L32" s="187" t="s">
        <v>112</v>
      </c>
      <c r="M32" s="187"/>
      <c r="N32" s="187"/>
      <c r="O32" s="187"/>
      <c r="P32" s="144"/>
      <c r="W32" s="5"/>
      <c r="X32" s="5"/>
      <c r="Y32" s="5"/>
    </row>
    <row r="33" spans="1:25" s="2" customFormat="1" ht="6.6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L33" s="5"/>
      <c r="M33" s="5"/>
      <c r="N33" s="5"/>
      <c r="O33" s="5"/>
      <c r="W33" s="5"/>
      <c r="X33" s="5"/>
      <c r="Y33" s="5"/>
    </row>
    <row r="34" spans="1:25" s="2" customFormat="1" ht="33" x14ac:dyDescent="0.25">
      <c r="A34" s="97" t="s">
        <v>1</v>
      </c>
      <c r="B34" s="96" t="s">
        <v>74</v>
      </c>
      <c r="C34" s="96" t="s">
        <v>29</v>
      </c>
      <c r="D34" s="96" t="s">
        <v>111</v>
      </c>
      <c r="E34" s="95" t="s">
        <v>110</v>
      </c>
      <c r="F34" s="5"/>
      <c r="G34" s="5"/>
      <c r="H34" s="5"/>
      <c r="I34" s="5"/>
      <c r="J34" s="5"/>
      <c r="L34" s="142" t="s">
        <v>1</v>
      </c>
      <c r="M34" s="96" t="s">
        <v>74</v>
      </c>
      <c r="N34" s="96" t="s">
        <v>28</v>
      </c>
      <c r="O34" s="95" t="s">
        <v>3</v>
      </c>
      <c r="W34" s="5"/>
      <c r="X34" s="5"/>
      <c r="Y34" s="5"/>
    </row>
    <row r="35" spans="1:25" s="2" customFormat="1" ht="16.5" x14ac:dyDescent="0.25">
      <c r="A35" s="81" t="s">
        <v>6</v>
      </c>
      <c r="B35" s="124">
        <v>143</v>
      </c>
      <c r="C35" s="124">
        <v>127</v>
      </c>
      <c r="D35" s="124">
        <v>7</v>
      </c>
      <c r="E35" s="123">
        <v>9</v>
      </c>
      <c r="F35" s="5"/>
      <c r="G35" s="5"/>
      <c r="H35" s="5"/>
      <c r="I35" s="5"/>
      <c r="J35" s="5"/>
      <c r="L35" s="81" t="s">
        <v>6</v>
      </c>
      <c r="M35" s="124">
        <v>143</v>
      </c>
      <c r="N35" s="124">
        <v>120</v>
      </c>
      <c r="O35" s="78">
        <v>23</v>
      </c>
      <c r="W35" s="5"/>
      <c r="X35" s="5"/>
      <c r="Y35" s="5"/>
    </row>
    <row r="36" spans="1:25" s="2" customFormat="1" ht="16.5" x14ac:dyDescent="0.25">
      <c r="A36" s="77" t="s">
        <v>7</v>
      </c>
      <c r="B36" s="118">
        <v>127</v>
      </c>
      <c r="C36" s="118">
        <v>120</v>
      </c>
      <c r="D36" s="118">
        <v>5</v>
      </c>
      <c r="E36" s="117">
        <v>2</v>
      </c>
      <c r="F36" s="5"/>
      <c r="G36" s="5"/>
      <c r="H36" s="5"/>
      <c r="I36" s="5"/>
      <c r="J36" s="5"/>
      <c r="L36" s="77" t="s">
        <v>7</v>
      </c>
      <c r="M36" s="118">
        <v>127</v>
      </c>
      <c r="N36" s="118">
        <v>116</v>
      </c>
      <c r="O36" s="74">
        <v>11</v>
      </c>
      <c r="W36" s="5"/>
      <c r="X36" s="5"/>
      <c r="Y36" s="5"/>
    </row>
    <row r="37" spans="1:25" s="2" customFormat="1" ht="16.5" x14ac:dyDescent="0.25">
      <c r="A37" s="77" t="s">
        <v>8</v>
      </c>
      <c r="B37" s="118">
        <v>229</v>
      </c>
      <c r="C37" s="118">
        <v>199</v>
      </c>
      <c r="D37" s="118">
        <v>8</v>
      </c>
      <c r="E37" s="117">
        <v>22</v>
      </c>
      <c r="F37" s="5"/>
      <c r="G37" s="5"/>
      <c r="H37" s="5"/>
      <c r="I37" s="5"/>
      <c r="J37" s="5"/>
      <c r="L37" s="77" t="s">
        <v>8</v>
      </c>
      <c r="M37" s="118">
        <v>229</v>
      </c>
      <c r="N37" s="118">
        <v>203</v>
      </c>
      <c r="O37" s="74">
        <v>26</v>
      </c>
      <c r="W37" s="5"/>
      <c r="X37" s="5"/>
      <c r="Y37" s="5"/>
    </row>
    <row r="38" spans="1:25" s="2" customFormat="1" ht="16.5" x14ac:dyDescent="0.25">
      <c r="A38" s="77" t="s">
        <v>9</v>
      </c>
      <c r="B38" s="118">
        <v>161</v>
      </c>
      <c r="C38" s="118">
        <v>143</v>
      </c>
      <c r="D38" s="118">
        <v>12</v>
      </c>
      <c r="E38" s="117">
        <v>6</v>
      </c>
      <c r="F38" s="5"/>
      <c r="G38" s="5"/>
      <c r="H38" s="5"/>
      <c r="I38" s="5"/>
      <c r="J38" s="5"/>
      <c r="L38" s="77" t="s">
        <v>9</v>
      </c>
      <c r="M38" s="118">
        <v>161</v>
      </c>
      <c r="N38" s="118">
        <v>145</v>
      </c>
      <c r="O38" s="74">
        <v>16</v>
      </c>
      <c r="W38" s="5"/>
      <c r="X38" s="5"/>
      <c r="Y38" s="5"/>
    </row>
    <row r="39" spans="1:25" s="2" customFormat="1" ht="16.5" x14ac:dyDescent="0.25">
      <c r="A39" s="77" t="s">
        <v>10</v>
      </c>
      <c r="B39" s="118">
        <v>0</v>
      </c>
      <c r="C39" s="118">
        <v>0</v>
      </c>
      <c r="D39" s="118">
        <v>0</v>
      </c>
      <c r="E39" s="117">
        <v>0</v>
      </c>
      <c r="F39" s="5"/>
      <c r="G39" s="5"/>
      <c r="H39" s="5"/>
      <c r="I39" s="5"/>
      <c r="J39" s="5"/>
      <c r="L39" s="77" t="s">
        <v>10</v>
      </c>
      <c r="M39" s="118">
        <v>0</v>
      </c>
      <c r="N39" s="118">
        <v>0</v>
      </c>
      <c r="O39" s="74">
        <v>0</v>
      </c>
      <c r="W39" s="5"/>
      <c r="X39" s="5"/>
      <c r="Y39" s="5"/>
    </row>
    <row r="40" spans="1:25" s="2" customFormat="1" ht="16.5" x14ac:dyDescent="0.25">
      <c r="A40" s="77" t="s">
        <v>11</v>
      </c>
      <c r="B40" s="118">
        <v>0</v>
      </c>
      <c r="C40" s="118">
        <v>0</v>
      </c>
      <c r="D40" s="118">
        <v>0</v>
      </c>
      <c r="E40" s="117">
        <v>0</v>
      </c>
      <c r="F40" s="5"/>
      <c r="G40" s="5"/>
      <c r="H40" s="5"/>
      <c r="I40" s="5"/>
      <c r="J40" s="5"/>
      <c r="L40" s="77" t="s">
        <v>11</v>
      </c>
      <c r="M40" s="118">
        <v>0</v>
      </c>
      <c r="N40" s="118">
        <v>0</v>
      </c>
      <c r="O40" s="74">
        <v>0</v>
      </c>
      <c r="W40" s="5"/>
      <c r="X40" s="5"/>
      <c r="Y40" s="5"/>
    </row>
    <row r="41" spans="1:25" s="2" customFormat="1" ht="16.5" x14ac:dyDescent="0.25">
      <c r="A41" s="77" t="s">
        <v>12</v>
      </c>
      <c r="B41" s="118">
        <v>0</v>
      </c>
      <c r="C41" s="118">
        <v>0</v>
      </c>
      <c r="D41" s="118">
        <v>0</v>
      </c>
      <c r="E41" s="117">
        <v>0</v>
      </c>
      <c r="F41" s="5"/>
      <c r="G41" s="5"/>
      <c r="H41" s="5"/>
      <c r="I41" s="5"/>
      <c r="J41" s="5"/>
      <c r="L41" s="77" t="s">
        <v>12</v>
      </c>
      <c r="M41" s="118">
        <v>0</v>
      </c>
      <c r="N41" s="118">
        <v>0</v>
      </c>
      <c r="O41" s="74">
        <v>0</v>
      </c>
      <c r="W41" s="5"/>
      <c r="X41" s="5"/>
      <c r="Y41" s="5"/>
    </row>
    <row r="42" spans="1:25" s="2" customFormat="1" ht="16.5" x14ac:dyDescent="0.25">
      <c r="A42" s="77" t="s">
        <v>13</v>
      </c>
      <c r="B42" s="118">
        <v>0</v>
      </c>
      <c r="C42" s="118">
        <v>0</v>
      </c>
      <c r="D42" s="118">
        <v>0</v>
      </c>
      <c r="E42" s="117">
        <v>0</v>
      </c>
      <c r="F42" s="5"/>
      <c r="G42" s="5"/>
      <c r="H42" s="5"/>
      <c r="I42" s="5"/>
      <c r="J42" s="5"/>
      <c r="L42" s="77" t="s">
        <v>13</v>
      </c>
      <c r="M42" s="118">
        <v>0</v>
      </c>
      <c r="N42" s="118">
        <v>0</v>
      </c>
      <c r="O42" s="74">
        <v>0</v>
      </c>
      <c r="W42" s="5"/>
      <c r="X42" s="5"/>
      <c r="Y42" s="5"/>
    </row>
    <row r="43" spans="1:25" s="2" customFormat="1" ht="16.5" x14ac:dyDescent="0.25">
      <c r="A43" s="77" t="s">
        <v>14</v>
      </c>
      <c r="B43" s="118">
        <v>0</v>
      </c>
      <c r="C43" s="118">
        <v>0</v>
      </c>
      <c r="D43" s="118">
        <v>0</v>
      </c>
      <c r="E43" s="117">
        <v>0</v>
      </c>
      <c r="F43" s="5"/>
      <c r="G43" s="5"/>
      <c r="H43" s="5"/>
      <c r="I43" s="5"/>
      <c r="J43" s="5"/>
      <c r="L43" s="77" t="s">
        <v>14</v>
      </c>
      <c r="M43" s="118">
        <v>0</v>
      </c>
      <c r="N43" s="118">
        <v>0</v>
      </c>
      <c r="O43" s="74">
        <v>0</v>
      </c>
      <c r="W43" s="5"/>
      <c r="X43" s="5"/>
      <c r="Y43" s="5"/>
    </row>
    <row r="44" spans="1:25" s="2" customFormat="1" ht="16.5" x14ac:dyDescent="0.25">
      <c r="A44" s="77" t="s">
        <v>15</v>
      </c>
      <c r="B44" s="118">
        <v>0</v>
      </c>
      <c r="C44" s="118">
        <v>0</v>
      </c>
      <c r="D44" s="118">
        <v>0</v>
      </c>
      <c r="E44" s="117">
        <v>0</v>
      </c>
      <c r="F44" s="5"/>
      <c r="G44" s="5"/>
      <c r="H44" s="5"/>
      <c r="I44" s="5"/>
      <c r="J44" s="5"/>
      <c r="L44" s="77" t="s">
        <v>15</v>
      </c>
      <c r="M44" s="118">
        <v>0</v>
      </c>
      <c r="N44" s="118">
        <v>0</v>
      </c>
      <c r="O44" s="74">
        <v>0</v>
      </c>
      <c r="W44" s="5"/>
      <c r="X44" s="5"/>
      <c r="Y44" s="5"/>
    </row>
    <row r="45" spans="1:25" s="2" customFormat="1" ht="16.5" x14ac:dyDescent="0.25">
      <c r="A45" s="77" t="s">
        <v>16</v>
      </c>
      <c r="B45" s="118">
        <v>0</v>
      </c>
      <c r="C45" s="118">
        <v>0</v>
      </c>
      <c r="D45" s="118">
        <v>0</v>
      </c>
      <c r="E45" s="117">
        <v>0</v>
      </c>
      <c r="F45" s="5"/>
      <c r="G45" s="5"/>
      <c r="H45" s="5"/>
      <c r="I45" s="5"/>
      <c r="J45" s="5"/>
      <c r="L45" s="77" t="s">
        <v>16</v>
      </c>
      <c r="M45" s="118">
        <v>0</v>
      </c>
      <c r="N45" s="118">
        <v>0</v>
      </c>
      <c r="O45" s="74">
        <v>0</v>
      </c>
      <c r="W45" s="5"/>
      <c r="X45" s="5"/>
      <c r="Y45" s="5"/>
    </row>
    <row r="46" spans="1:25" s="2" customFormat="1" ht="16.5" x14ac:dyDescent="0.25">
      <c r="A46" s="73" t="s">
        <v>17</v>
      </c>
      <c r="B46" s="111">
        <v>0</v>
      </c>
      <c r="C46" s="111">
        <v>0</v>
      </c>
      <c r="D46" s="111">
        <v>0</v>
      </c>
      <c r="E46" s="110">
        <v>0</v>
      </c>
      <c r="F46" s="5"/>
      <c r="G46" s="5"/>
      <c r="H46" s="5"/>
      <c r="I46" s="5"/>
      <c r="J46" s="5"/>
      <c r="L46" s="73" t="s">
        <v>17</v>
      </c>
      <c r="M46" s="111">
        <v>0</v>
      </c>
      <c r="N46" s="111">
        <v>0</v>
      </c>
      <c r="O46" s="70">
        <v>0</v>
      </c>
      <c r="W46" s="5"/>
      <c r="X46" s="5"/>
      <c r="Y46" s="5"/>
    </row>
    <row r="47" spans="1:25" s="2" customFormat="1" ht="16.5" x14ac:dyDescent="0.25">
      <c r="A47" s="142" t="s">
        <v>2</v>
      </c>
      <c r="B47" s="141">
        <f>SUM(B35:B46)</f>
        <v>660</v>
      </c>
      <c r="C47" s="141">
        <f>SUM(C35:C46)</f>
        <v>589</v>
      </c>
      <c r="D47" s="140">
        <f>SUM(D35:D46)</f>
        <v>32</v>
      </c>
      <c r="E47" s="143">
        <f>SUM(E35:E46)</f>
        <v>39</v>
      </c>
      <c r="F47" s="5"/>
      <c r="G47" s="5"/>
      <c r="H47" s="5"/>
      <c r="I47" s="5"/>
      <c r="J47" s="5"/>
      <c r="L47" s="142" t="s">
        <v>2</v>
      </c>
      <c r="M47" s="141">
        <f>SUM(M35:M46)</f>
        <v>660</v>
      </c>
      <c r="N47" s="141">
        <f>SUM(N35:N46)</f>
        <v>584</v>
      </c>
      <c r="O47" s="140">
        <f>SUM(O35:O46)</f>
        <v>76</v>
      </c>
      <c r="W47" s="5"/>
      <c r="X47" s="5"/>
      <c r="Y47" s="5"/>
    </row>
    <row r="48" spans="1:25" ht="16.5" x14ac:dyDescent="0.25">
      <c r="A48" s="139" t="s">
        <v>22</v>
      </c>
      <c r="B48" s="138">
        <f>+B47/B47</f>
        <v>1</v>
      </c>
      <c r="C48" s="138">
        <f>+C47/B47</f>
        <v>0.89242424242424245</v>
      </c>
      <c r="D48" s="138">
        <f>+D47/B47</f>
        <v>4.8484848484848485E-2</v>
      </c>
      <c r="E48" s="137">
        <f>+E47/B47</f>
        <v>5.909090909090909E-2</v>
      </c>
      <c r="K48" s="2"/>
      <c r="L48" s="139" t="s">
        <v>22</v>
      </c>
      <c r="M48" s="138">
        <f>+M47/M47</f>
        <v>1</v>
      </c>
      <c r="N48" s="138">
        <f>+N47/M47</f>
        <v>0.88484848484848488</v>
      </c>
      <c r="O48" s="137">
        <f>+O47/M47</f>
        <v>0.11515151515151516</v>
      </c>
      <c r="P48" s="2"/>
      <c r="Q48" s="2"/>
      <c r="R48" s="2"/>
      <c r="S48" s="2"/>
      <c r="T48" s="2"/>
      <c r="U48" s="2"/>
    </row>
    <row r="49" spans="1:22" x14ac:dyDescent="0.25">
      <c r="O49" s="2"/>
      <c r="P49" s="2"/>
      <c r="Q49" s="2"/>
      <c r="R49" s="2"/>
      <c r="S49" s="2"/>
      <c r="T49" s="2"/>
      <c r="U49" s="2"/>
    </row>
    <row r="50" spans="1:22" ht="15.75" x14ac:dyDescent="0.25">
      <c r="A50" s="188" t="s">
        <v>109</v>
      </c>
      <c r="B50" s="188"/>
      <c r="C50" s="188"/>
      <c r="D50" s="188"/>
      <c r="E50" s="188"/>
      <c r="F50" s="188"/>
      <c r="G50" s="188"/>
      <c r="H50" s="188"/>
      <c r="I50" s="188"/>
      <c r="J50" s="188"/>
      <c r="K50" s="188"/>
      <c r="L50" s="188"/>
      <c r="M50" s="188"/>
      <c r="N50" s="188"/>
      <c r="P50" s="136"/>
      <c r="Q50" s="136"/>
      <c r="R50" s="136"/>
      <c r="S50" s="136"/>
      <c r="T50" s="136"/>
      <c r="U50" s="2"/>
    </row>
    <row r="51" spans="1:22" ht="29.45" customHeight="1" x14ac:dyDescent="0.25">
      <c r="A51" s="187" t="s">
        <v>108</v>
      </c>
      <c r="B51" s="187"/>
      <c r="C51" s="187"/>
      <c r="D51" s="187"/>
      <c r="E51" s="187"/>
      <c r="F51" s="187"/>
      <c r="G51" s="187"/>
      <c r="H51" s="187"/>
      <c r="I51" s="187"/>
      <c r="J51" s="187"/>
      <c r="K51" s="187"/>
      <c r="L51" s="187"/>
      <c r="M51" s="187"/>
      <c r="N51" s="187"/>
      <c r="O51" s="2"/>
      <c r="P51" s="136"/>
      <c r="Q51" s="136"/>
      <c r="R51" s="136"/>
      <c r="S51" s="136"/>
      <c r="T51" s="136"/>
      <c r="U51" s="2"/>
    </row>
    <row r="52" spans="1:22" ht="4.1500000000000004" customHeight="1" x14ac:dyDescent="0.25">
      <c r="A52" s="135"/>
      <c r="B52" s="134"/>
      <c r="C52" s="134"/>
      <c r="D52" s="134"/>
      <c r="E52" s="134"/>
      <c r="F52" s="134"/>
      <c r="G52" s="134"/>
      <c r="H52" s="133"/>
      <c r="I52" s="132"/>
      <c r="J52" s="131"/>
      <c r="K52" s="131"/>
      <c r="L52" s="131"/>
      <c r="M52" s="131"/>
      <c r="N52" s="131"/>
      <c r="P52" s="132"/>
      <c r="Q52" s="131"/>
      <c r="R52" s="131"/>
      <c r="S52" s="131"/>
      <c r="T52" s="131"/>
      <c r="U52" s="131"/>
    </row>
    <row r="53" spans="1:22" ht="35.450000000000003" customHeight="1" x14ac:dyDescent="0.25">
      <c r="A53" s="179" t="s">
        <v>1</v>
      </c>
      <c r="B53" s="167" t="s">
        <v>74</v>
      </c>
      <c r="C53" s="223" t="s">
        <v>107</v>
      </c>
      <c r="D53" s="224"/>
      <c r="E53" s="224"/>
      <c r="F53" s="225"/>
      <c r="G53" s="224" t="s">
        <v>106</v>
      </c>
      <c r="H53" s="224"/>
      <c r="I53" s="224"/>
      <c r="J53" s="224"/>
      <c r="K53" s="223" t="s">
        <v>105</v>
      </c>
      <c r="L53" s="224"/>
      <c r="M53" s="224"/>
      <c r="N53" s="225"/>
      <c r="O53" s="2"/>
      <c r="P53" s="130"/>
      <c r="Q53" s="3"/>
      <c r="R53" s="3"/>
      <c r="S53" s="3"/>
      <c r="T53" s="3"/>
      <c r="U53" s="3"/>
      <c r="V53" s="3"/>
    </row>
    <row r="54" spans="1:22" ht="49.5" x14ac:dyDescent="0.3">
      <c r="A54" s="179"/>
      <c r="B54" s="167" t="s">
        <v>104</v>
      </c>
      <c r="C54" s="129" t="s">
        <v>26</v>
      </c>
      <c r="D54" s="129" t="s">
        <v>103</v>
      </c>
      <c r="E54" s="129" t="s">
        <v>102</v>
      </c>
      <c r="F54" s="129" t="s">
        <v>101</v>
      </c>
      <c r="G54" s="129" t="s">
        <v>26</v>
      </c>
      <c r="H54" s="129" t="s">
        <v>100</v>
      </c>
      <c r="I54" s="129" t="s">
        <v>99</v>
      </c>
      <c r="J54" s="129" t="s">
        <v>98</v>
      </c>
      <c r="K54" s="129" t="s">
        <v>26</v>
      </c>
      <c r="L54" s="129" t="s">
        <v>100</v>
      </c>
      <c r="M54" s="129" t="s">
        <v>99</v>
      </c>
      <c r="N54" s="129" t="s">
        <v>98</v>
      </c>
      <c r="O54" s="2"/>
      <c r="P54" s="3"/>
      <c r="Q54" s="3"/>
      <c r="R54" s="101" t="s">
        <v>97</v>
      </c>
      <c r="S54" s="102">
        <f>+C67+D67+E67+F67</f>
        <v>185</v>
      </c>
      <c r="T54" s="101" t="s">
        <v>96</v>
      </c>
      <c r="U54" s="100">
        <f>+S54/B67</f>
        <v>0.28030303030303028</v>
      </c>
      <c r="V54" s="3"/>
    </row>
    <row r="55" spans="1:22" ht="16.5" x14ac:dyDescent="0.3">
      <c r="A55" s="81" t="s">
        <v>6</v>
      </c>
      <c r="B55" s="128">
        <v>143</v>
      </c>
      <c r="C55" s="124">
        <v>4</v>
      </c>
      <c r="D55" s="124">
        <v>16</v>
      </c>
      <c r="E55" s="124">
        <v>8</v>
      </c>
      <c r="F55" s="123">
        <v>10</v>
      </c>
      <c r="G55" s="127">
        <v>6</v>
      </c>
      <c r="H55" s="124">
        <v>40</v>
      </c>
      <c r="I55" s="124">
        <v>42</v>
      </c>
      <c r="J55" s="126">
        <v>14</v>
      </c>
      <c r="K55" s="125">
        <v>0</v>
      </c>
      <c r="L55" s="124">
        <v>0</v>
      </c>
      <c r="M55" s="124">
        <v>3</v>
      </c>
      <c r="N55" s="123">
        <v>0</v>
      </c>
      <c r="O55" s="2"/>
      <c r="P55" s="3"/>
      <c r="Q55" s="3"/>
      <c r="R55" s="116"/>
      <c r="S55" s="116"/>
      <c r="T55" s="116"/>
      <c r="U55" s="116"/>
      <c r="V55" s="3"/>
    </row>
    <row r="56" spans="1:22" ht="16.5" x14ac:dyDescent="0.3">
      <c r="A56" s="77" t="s">
        <v>7</v>
      </c>
      <c r="B56" s="122">
        <v>127</v>
      </c>
      <c r="C56" s="118">
        <v>2</v>
      </c>
      <c r="D56" s="118">
        <v>9</v>
      </c>
      <c r="E56" s="118">
        <v>7</v>
      </c>
      <c r="F56" s="117">
        <v>8</v>
      </c>
      <c r="G56" s="121">
        <v>4</v>
      </c>
      <c r="H56" s="118">
        <v>45</v>
      </c>
      <c r="I56" s="118">
        <v>39</v>
      </c>
      <c r="J56" s="120">
        <v>5</v>
      </c>
      <c r="K56" s="119">
        <v>2</v>
      </c>
      <c r="L56" s="118">
        <v>6</v>
      </c>
      <c r="M56" s="118">
        <v>0</v>
      </c>
      <c r="N56" s="117">
        <v>0</v>
      </c>
      <c r="O56" s="2"/>
      <c r="P56" s="3"/>
      <c r="Q56" s="3"/>
      <c r="R56" s="116"/>
      <c r="S56" s="116"/>
      <c r="T56" s="116"/>
      <c r="U56" s="116"/>
      <c r="V56" s="3"/>
    </row>
    <row r="57" spans="1:22" ht="16.5" x14ac:dyDescent="0.3">
      <c r="A57" s="77" t="s">
        <v>8</v>
      </c>
      <c r="B57" s="122">
        <v>229</v>
      </c>
      <c r="C57" s="118">
        <v>4</v>
      </c>
      <c r="D57" s="118">
        <v>23</v>
      </c>
      <c r="E57" s="118">
        <v>15</v>
      </c>
      <c r="F57" s="117">
        <v>31</v>
      </c>
      <c r="G57" s="121">
        <v>6</v>
      </c>
      <c r="H57" s="118">
        <v>74</v>
      </c>
      <c r="I57" s="118">
        <v>51</v>
      </c>
      <c r="J57" s="120">
        <v>12</v>
      </c>
      <c r="K57" s="119">
        <v>0</v>
      </c>
      <c r="L57" s="118">
        <v>9</v>
      </c>
      <c r="M57" s="118">
        <v>4</v>
      </c>
      <c r="N57" s="117">
        <v>0</v>
      </c>
      <c r="O57" s="2"/>
      <c r="P57" s="3"/>
      <c r="Q57" s="3"/>
      <c r="R57" s="116"/>
      <c r="S57" s="116"/>
      <c r="T57" s="116"/>
      <c r="U57" s="116"/>
      <c r="V57" s="3"/>
    </row>
    <row r="58" spans="1:22" ht="16.5" x14ac:dyDescent="0.3">
      <c r="A58" s="77" t="s">
        <v>9</v>
      </c>
      <c r="B58" s="122">
        <v>161</v>
      </c>
      <c r="C58" s="118">
        <v>2</v>
      </c>
      <c r="D58" s="118">
        <v>17</v>
      </c>
      <c r="E58" s="118">
        <v>11</v>
      </c>
      <c r="F58" s="117">
        <v>18</v>
      </c>
      <c r="G58" s="121">
        <v>12</v>
      </c>
      <c r="H58" s="118">
        <v>46</v>
      </c>
      <c r="I58" s="118">
        <v>45</v>
      </c>
      <c r="J58" s="120">
        <v>7</v>
      </c>
      <c r="K58" s="119">
        <v>0</v>
      </c>
      <c r="L58" s="118">
        <v>3</v>
      </c>
      <c r="M58" s="118">
        <v>0</v>
      </c>
      <c r="N58" s="117">
        <v>0</v>
      </c>
      <c r="O58" s="2"/>
      <c r="P58" s="3"/>
      <c r="Q58" s="3"/>
      <c r="R58" s="116"/>
      <c r="S58" s="116"/>
      <c r="T58" s="116"/>
      <c r="U58" s="116"/>
      <c r="V58" s="3"/>
    </row>
    <row r="59" spans="1:22" ht="16.5" x14ac:dyDescent="0.3">
      <c r="A59" s="77" t="s">
        <v>10</v>
      </c>
      <c r="B59" s="122">
        <v>0</v>
      </c>
      <c r="C59" s="118">
        <v>0</v>
      </c>
      <c r="D59" s="118">
        <v>0</v>
      </c>
      <c r="E59" s="118">
        <v>0</v>
      </c>
      <c r="F59" s="117">
        <v>0</v>
      </c>
      <c r="G59" s="121">
        <v>0</v>
      </c>
      <c r="H59" s="118">
        <v>0</v>
      </c>
      <c r="I59" s="118">
        <v>0</v>
      </c>
      <c r="J59" s="120">
        <v>0</v>
      </c>
      <c r="K59" s="119">
        <v>0</v>
      </c>
      <c r="L59" s="118">
        <v>0</v>
      </c>
      <c r="M59" s="118">
        <v>0</v>
      </c>
      <c r="N59" s="117">
        <v>0</v>
      </c>
      <c r="O59" s="2"/>
      <c r="P59" s="3"/>
      <c r="Q59" s="3"/>
      <c r="R59" s="116"/>
      <c r="S59" s="116"/>
      <c r="T59" s="116"/>
      <c r="U59" s="116"/>
      <c r="V59" s="3"/>
    </row>
    <row r="60" spans="1:22" ht="18.75" x14ac:dyDescent="0.3">
      <c r="A60" s="77" t="s">
        <v>11</v>
      </c>
      <c r="B60" s="122">
        <v>0</v>
      </c>
      <c r="C60" s="118">
        <v>0</v>
      </c>
      <c r="D60" s="118">
        <v>0</v>
      </c>
      <c r="E60" s="118">
        <v>0</v>
      </c>
      <c r="F60" s="117">
        <v>0</v>
      </c>
      <c r="G60" s="121">
        <v>0</v>
      </c>
      <c r="H60" s="118">
        <v>0</v>
      </c>
      <c r="I60" s="118">
        <v>0</v>
      </c>
      <c r="J60" s="120">
        <v>0</v>
      </c>
      <c r="K60" s="119">
        <v>0</v>
      </c>
      <c r="L60" s="118">
        <v>0</v>
      </c>
      <c r="M60" s="118">
        <v>0</v>
      </c>
      <c r="N60" s="117">
        <v>0</v>
      </c>
      <c r="O60" s="2"/>
      <c r="P60" s="3"/>
      <c r="Q60" s="3"/>
      <c r="R60" s="101" t="s">
        <v>97</v>
      </c>
      <c r="S60" s="102">
        <f>G67+H67+I67+J67</f>
        <v>448</v>
      </c>
      <c r="T60" s="101" t="s">
        <v>96</v>
      </c>
      <c r="U60" s="100">
        <f>+S60/B67</f>
        <v>0.67878787878787883</v>
      </c>
      <c r="V60" s="3"/>
    </row>
    <row r="61" spans="1:22" ht="16.5" x14ac:dyDescent="0.3">
      <c r="A61" s="77" t="s">
        <v>12</v>
      </c>
      <c r="B61" s="122">
        <v>0</v>
      </c>
      <c r="C61" s="118">
        <v>0</v>
      </c>
      <c r="D61" s="118">
        <v>0</v>
      </c>
      <c r="E61" s="118">
        <v>0</v>
      </c>
      <c r="F61" s="117">
        <v>0</v>
      </c>
      <c r="G61" s="121">
        <v>0</v>
      </c>
      <c r="H61" s="118">
        <v>0</v>
      </c>
      <c r="I61" s="118">
        <v>0</v>
      </c>
      <c r="J61" s="120">
        <v>0</v>
      </c>
      <c r="K61" s="119">
        <v>0</v>
      </c>
      <c r="L61" s="118">
        <v>0</v>
      </c>
      <c r="M61" s="118">
        <v>0</v>
      </c>
      <c r="N61" s="117">
        <v>0</v>
      </c>
      <c r="O61" s="2"/>
      <c r="P61" s="3"/>
      <c r="Q61" s="3"/>
      <c r="R61" s="116"/>
      <c r="S61" s="116"/>
      <c r="T61" s="116"/>
      <c r="U61" s="116"/>
      <c r="V61" s="3"/>
    </row>
    <row r="62" spans="1:22" ht="16.5" x14ac:dyDescent="0.3">
      <c r="A62" s="77" t="s">
        <v>13</v>
      </c>
      <c r="B62" s="122">
        <v>0</v>
      </c>
      <c r="C62" s="118">
        <v>0</v>
      </c>
      <c r="D62" s="118">
        <v>0</v>
      </c>
      <c r="E62" s="118">
        <v>0</v>
      </c>
      <c r="F62" s="117">
        <v>0</v>
      </c>
      <c r="G62" s="121">
        <v>0</v>
      </c>
      <c r="H62" s="118">
        <v>0</v>
      </c>
      <c r="I62" s="118">
        <v>0</v>
      </c>
      <c r="J62" s="120">
        <v>0</v>
      </c>
      <c r="K62" s="119">
        <v>0</v>
      </c>
      <c r="L62" s="118">
        <v>0</v>
      </c>
      <c r="M62" s="118">
        <v>0</v>
      </c>
      <c r="N62" s="117">
        <v>0</v>
      </c>
      <c r="O62" s="2"/>
      <c r="P62" s="3"/>
      <c r="Q62" s="3"/>
      <c r="R62" s="116"/>
      <c r="S62" s="116"/>
      <c r="T62" s="116"/>
      <c r="U62" s="116"/>
      <c r="V62" s="3"/>
    </row>
    <row r="63" spans="1:22" ht="16.5" x14ac:dyDescent="0.3">
      <c r="A63" s="77" t="s">
        <v>14</v>
      </c>
      <c r="B63" s="122">
        <v>0</v>
      </c>
      <c r="C63" s="118">
        <v>0</v>
      </c>
      <c r="D63" s="118">
        <v>0</v>
      </c>
      <c r="E63" s="118">
        <v>0</v>
      </c>
      <c r="F63" s="117">
        <v>0</v>
      </c>
      <c r="G63" s="121">
        <v>0</v>
      </c>
      <c r="H63" s="118">
        <v>0</v>
      </c>
      <c r="I63" s="118">
        <v>0</v>
      </c>
      <c r="J63" s="120">
        <v>0</v>
      </c>
      <c r="K63" s="119">
        <v>0</v>
      </c>
      <c r="L63" s="118">
        <v>0</v>
      </c>
      <c r="M63" s="118">
        <v>0</v>
      </c>
      <c r="N63" s="117">
        <v>0</v>
      </c>
      <c r="O63" s="2"/>
      <c r="P63" s="3"/>
      <c r="Q63" s="3"/>
      <c r="R63" s="116"/>
      <c r="S63" s="116"/>
      <c r="T63" s="116"/>
      <c r="U63" s="116"/>
      <c r="V63" s="3"/>
    </row>
    <row r="64" spans="1:22" ht="16.5" x14ac:dyDescent="0.3">
      <c r="A64" s="77" t="s">
        <v>15</v>
      </c>
      <c r="B64" s="122">
        <v>0</v>
      </c>
      <c r="C64" s="118">
        <v>0</v>
      </c>
      <c r="D64" s="118">
        <v>0</v>
      </c>
      <c r="E64" s="118">
        <v>0</v>
      </c>
      <c r="F64" s="117">
        <v>0</v>
      </c>
      <c r="G64" s="121">
        <v>0</v>
      </c>
      <c r="H64" s="118">
        <v>0</v>
      </c>
      <c r="I64" s="118">
        <v>0</v>
      </c>
      <c r="J64" s="120">
        <v>0</v>
      </c>
      <c r="K64" s="119">
        <v>0</v>
      </c>
      <c r="L64" s="118">
        <v>0</v>
      </c>
      <c r="M64" s="118">
        <v>0</v>
      </c>
      <c r="N64" s="117">
        <v>0</v>
      </c>
      <c r="O64" s="2"/>
      <c r="P64" s="3"/>
      <c r="Q64" s="3"/>
      <c r="R64" s="116"/>
      <c r="S64" s="116"/>
      <c r="T64" s="116"/>
      <c r="U64" s="116"/>
      <c r="V64" s="3"/>
    </row>
    <row r="65" spans="1:23" ht="16.5" x14ac:dyDescent="0.3">
      <c r="A65" s="77" t="s">
        <v>16</v>
      </c>
      <c r="B65" s="122">
        <v>0</v>
      </c>
      <c r="C65" s="118">
        <v>0</v>
      </c>
      <c r="D65" s="118">
        <v>0</v>
      </c>
      <c r="E65" s="118">
        <v>0</v>
      </c>
      <c r="F65" s="117">
        <v>0</v>
      </c>
      <c r="G65" s="121">
        <v>0</v>
      </c>
      <c r="H65" s="118">
        <v>0</v>
      </c>
      <c r="I65" s="118">
        <v>0</v>
      </c>
      <c r="J65" s="120">
        <v>0</v>
      </c>
      <c r="K65" s="119">
        <v>0</v>
      </c>
      <c r="L65" s="118">
        <v>0</v>
      </c>
      <c r="M65" s="118">
        <v>0</v>
      </c>
      <c r="N65" s="117">
        <v>0</v>
      </c>
      <c r="O65" s="2"/>
      <c r="P65" s="3"/>
      <c r="Q65" s="3"/>
      <c r="R65" s="116"/>
      <c r="S65" s="116"/>
      <c r="T65" s="116"/>
      <c r="U65" s="116"/>
      <c r="V65" s="3"/>
    </row>
    <row r="66" spans="1:23" ht="16.5" x14ac:dyDescent="0.3">
      <c r="A66" s="73" t="s">
        <v>17</v>
      </c>
      <c r="B66" s="115">
        <v>0</v>
      </c>
      <c r="C66" s="111">
        <v>0</v>
      </c>
      <c r="D66" s="111">
        <v>0</v>
      </c>
      <c r="E66" s="111">
        <v>0</v>
      </c>
      <c r="F66" s="110">
        <v>0</v>
      </c>
      <c r="G66" s="114">
        <v>0</v>
      </c>
      <c r="H66" s="111">
        <v>0</v>
      </c>
      <c r="I66" s="111">
        <v>0</v>
      </c>
      <c r="J66" s="113">
        <v>0</v>
      </c>
      <c r="K66" s="112">
        <v>0</v>
      </c>
      <c r="L66" s="111">
        <v>0</v>
      </c>
      <c r="M66" s="111">
        <v>0</v>
      </c>
      <c r="N66" s="110">
        <v>0</v>
      </c>
      <c r="O66" s="2"/>
      <c r="P66" s="3"/>
      <c r="Q66" s="3"/>
      <c r="R66" s="1"/>
      <c r="S66" s="1"/>
      <c r="T66" s="1"/>
      <c r="U66" s="1"/>
      <c r="V66" s="3"/>
    </row>
    <row r="67" spans="1:23" ht="18.75" x14ac:dyDescent="0.3">
      <c r="A67" s="109" t="s">
        <v>2</v>
      </c>
      <c r="B67" s="108">
        <f>SUM(C67:N67)</f>
        <v>660</v>
      </c>
      <c r="C67" s="105">
        <f t="shared" ref="C67:N67" si="0">SUM(C55:C66)</f>
        <v>12</v>
      </c>
      <c r="D67" s="104">
        <f t="shared" si="0"/>
        <v>65</v>
      </c>
      <c r="E67" s="104">
        <f t="shared" si="0"/>
        <v>41</v>
      </c>
      <c r="F67" s="105">
        <f t="shared" si="0"/>
        <v>67</v>
      </c>
      <c r="G67" s="107">
        <f t="shared" si="0"/>
        <v>28</v>
      </c>
      <c r="H67" s="104">
        <f t="shared" si="0"/>
        <v>205</v>
      </c>
      <c r="I67" s="104">
        <f t="shared" si="0"/>
        <v>177</v>
      </c>
      <c r="J67" s="106">
        <f t="shared" si="0"/>
        <v>38</v>
      </c>
      <c r="K67" s="105">
        <f t="shared" si="0"/>
        <v>2</v>
      </c>
      <c r="L67" s="104">
        <f t="shared" si="0"/>
        <v>18</v>
      </c>
      <c r="M67" s="104">
        <f t="shared" si="0"/>
        <v>7</v>
      </c>
      <c r="N67" s="103">
        <f t="shared" si="0"/>
        <v>0</v>
      </c>
      <c r="O67" s="2"/>
      <c r="P67" s="3"/>
      <c r="Q67" s="3"/>
      <c r="R67" s="101" t="s">
        <v>97</v>
      </c>
      <c r="S67" s="102">
        <f>+K67+L67+M67+N67</f>
        <v>27</v>
      </c>
      <c r="T67" s="101" t="s">
        <v>96</v>
      </c>
      <c r="U67" s="100">
        <f>+S67/B67</f>
        <v>4.0909090909090909E-2</v>
      </c>
      <c r="V67" s="3"/>
    </row>
    <row r="68" spans="1:23" x14ac:dyDescent="0.25">
      <c r="A68" s="226" t="s">
        <v>95</v>
      </c>
      <c r="B68" s="226"/>
      <c r="C68" s="226"/>
      <c r="D68" s="226"/>
      <c r="E68" s="226"/>
      <c r="F68" s="226"/>
      <c r="G68" s="226"/>
      <c r="H68" s="226"/>
      <c r="I68" s="226"/>
      <c r="J68" s="226"/>
      <c r="K68" s="226"/>
      <c r="L68" s="226"/>
      <c r="M68" s="226"/>
      <c r="N68" s="226"/>
      <c r="O68" s="226"/>
      <c r="P68" s="226"/>
      <c r="Q68" s="226"/>
      <c r="R68" s="226"/>
      <c r="S68" s="226"/>
      <c r="T68" s="226"/>
      <c r="U68" s="226"/>
      <c r="V68" s="226"/>
    </row>
    <row r="69" spans="1:23" x14ac:dyDescent="0.25">
      <c r="A69" s="226"/>
      <c r="B69" s="226"/>
      <c r="C69" s="226"/>
      <c r="D69" s="226"/>
      <c r="E69" s="226"/>
      <c r="F69" s="226"/>
      <c r="G69" s="226"/>
      <c r="H69" s="226"/>
      <c r="I69" s="226"/>
      <c r="J69" s="226"/>
      <c r="K69" s="226"/>
      <c r="L69" s="226"/>
      <c r="M69" s="226"/>
      <c r="N69" s="226"/>
      <c r="O69" s="226"/>
      <c r="P69" s="226"/>
      <c r="Q69" s="226"/>
      <c r="R69" s="226"/>
      <c r="S69" s="226"/>
      <c r="T69" s="226"/>
      <c r="U69" s="226"/>
      <c r="V69" s="226"/>
    </row>
    <row r="70" spans="1:23" x14ac:dyDescent="0.25">
      <c r="A70" s="99"/>
      <c r="P70" s="98"/>
      <c r="U70" s="2"/>
    </row>
    <row r="71" spans="1:23" x14ac:dyDescent="0.25">
      <c r="U71" s="2"/>
    </row>
    <row r="72" spans="1:23" ht="17.45" customHeight="1" x14ac:dyDescent="0.25">
      <c r="A72" s="210" t="s">
        <v>94</v>
      </c>
      <c r="B72" s="210"/>
      <c r="C72" s="210"/>
      <c r="D72" s="210"/>
      <c r="E72" s="210"/>
      <c r="F72" s="210"/>
      <c r="L72" s="210" t="s">
        <v>93</v>
      </c>
      <c r="M72" s="210"/>
      <c r="N72" s="210"/>
      <c r="O72" s="210"/>
      <c r="P72" s="210"/>
      <c r="Q72" s="210"/>
      <c r="R72" s="210"/>
      <c r="S72" s="210"/>
      <c r="T72" s="210"/>
      <c r="U72" s="210"/>
      <c r="V72" s="210"/>
    </row>
    <row r="73" spans="1:23" ht="48.75" customHeight="1" x14ac:dyDescent="0.25">
      <c r="A73" s="187" t="s">
        <v>92</v>
      </c>
      <c r="B73" s="187"/>
      <c r="C73" s="187"/>
      <c r="D73" s="187"/>
      <c r="E73" s="187"/>
      <c r="F73" s="187"/>
      <c r="K73" s="2"/>
      <c r="L73" s="187" t="s">
        <v>91</v>
      </c>
      <c r="M73" s="187"/>
      <c r="N73" s="187"/>
      <c r="O73" s="187"/>
      <c r="P73" s="187"/>
      <c r="Q73" s="187"/>
      <c r="R73" s="187"/>
      <c r="S73" s="187"/>
      <c r="T73" s="187"/>
      <c r="U73" s="187"/>
      <c r="V73" s="187"/>
    </row>
    <row r="74" spans="1:23" ht="33" x14ac:dyDescent="0.25">
      <c r="A74" s="97" t="s">
        <v>1</v>
      </c>
      <c r="B74" s="96" t="s">
        <v>74</v>
      </c>
      <c r="C74" s="96" t="s">
        <v>90</v>
      </c>
      <c r="D74" s="96" t="s">
        <v>25</v>
      </c>
      <c r="E74" s="96" t="s">
        <v>24</v>
      </c>
      <c r="F74" s="95" t="s">
        <v>23</v>
      </c>
      <c r="K74" s="2"/>
      <c r="L74" s="97" t="s">
        <v>1</v>
      </c>
      <c r="M74" s="96" t="s">
        <v>89</v>
      </c>
      <c r="N74" s="96" t="s">
        <v>30</v>
      </c>
      <c r="O74" s="96" t="s">
        <v>88</v>
      </c>
      <c r="P74" s="96" t="s">
        <v>4</v>
      </c>
      <c r="Q74" s="96" t="s">
        <v>87</v>
      </c>
      <c r="R74" s="96" t="s">
        <v>86</v>
      </c>
      <c r="S74" s="96" t="s">
        <v>31</v>
      </c>
      <c r="T74" s="96" t="s">
        <v>85</v>
      </c>
      <c r="U74" s="96" t="s">
        <v>84</v>
      </c>
      <c r="V74" s="95" t="s">
        <v>20</v>
      </c>
      <c r="W74" s="2"/>
    </row>
    <row r="75" spans="1:23" ht="16.5" x14ac:dyDescent="0.25">
      <c r="A75" s="81" t="s">
        <v>6</v>
      </c>
      <c r="B75" s="79">
        <v>143</v>
      </c>
      <c r="C75" s="79">
        <v>10</v>
      </c>
      <c r="D75" s="79">
        <v>56</v>
      </c>
      <c r="E75" s="79">
        <v>53</v>
      </c>
      <c r="F75" s="78">
        <v>24</v>
      </c>
      <c r="K75" s="2"/>
      <c r="L75" s="81" t="s">
        <v>6</v>
      </c>
      <c r="M75" s="79">
        <v>50</v>
      </c>
      <c r="N75" s="79">
        <v>4</v>
      </c>
      <c r="O75" s="79">
        <v>45</v>
      </c>
      <c r="P75" s="79">
        <v>64</v>
      </c>
      <c r="Q75" s="79">
        <v>5</v>
      </c>
      <c r="R75" s="79">
        <v>23</v>
      </c>
      <c r="S75" s="79">
        <v>12</v>
      </c>
      <c r="T75" s="79">
        <v>4</v>
      </c>
      <c r="U75" s="79">
        <v>8</v>
      </c>
      <c r="V75" s="78">
        <v>5</v>
      </c>
      <c r="W75" s="2"/>
    </row>
    <row r="76" spans="1:23" ht="16.5" x14ac:dyDescent="0.25">
      <c r="A76" s="77" t="s">
        <v>7</v>
      </c>
      <c r="B76" s="75">
        <v>127</v>
      </c>
      <c r="C76" s="75">
        <v>8</v>
      </c>
      <c r="D76" s="75">
        <v>60</v>
      </c>
      <c r="E76" s="75">
        <v>46</v>
      </c>
      <c r="F76" s="74">
        <v>13</v>
      </c>
      <c r="K76" s="2"/>
      <c r="L76" s="77" t="s">
        <v>7</v>
      </c>
      <c r="M76" s="75">
        <v>48</v>
      </c>
      <c r="N76" s="75">
        <v>5</v>
      </c>
      <c r="O76" s="75">
        <v>36</v>
      </c>
      <c r="P76" s="75">
        <v>55</v>
      </c>
      <c r="Q76" s="75">
        <v>7</v>
      </c>
      <c r="R76" s="75">
        <v>17</v>
      </c>
      <c r="S76" s="75">
        <v>15</v>
      </c>
      <c r="T76" s="75">
        <v>8</v>
      </c>
      <c r="U76" s="75">
        <v>14</v>
      </c>
      <c r="V76" s="74">
        <v>2</v>
      </c>
      <c r="W76" s="2"/>
    </row>
    <row r="77" spans="1:23" ht="16.5" x14ac:dyDescent="0.25">
      <c r="A77" s="77" t="s">
        <v>8</v>
      </c>
      <c r="B77" s="75">
        <v>229</v>
      </c>
      <c r="C77" s="75">
        <v>10</v>
      </c>
      <c r="D77" s="75">
        <v>106</v>
      </c>
      <c r="E77" s="75">
        <v>70</v>
      </c>
      <c r="F77" s="74">
        <v>43</v>
      </c>
      <c r="K77" s="2"/>
      <c r="L77" s="77" t="s">
        <v>8</v>
      </c>
      <c r="M77" s="75">
        <v>76</v>
      </c>
      <c r="N77" s="75">
        <v>8</v>
      </c>
      <c r="O77" s="75">
        <v>66</v>
      </c>
      <c r="P77" s="75">
        <v>78</v>
      </c>
      <c r="Q77" s="75">
        <v>12</v>
      </c>
      <c r="R77" s="75">
        <v>33</v>
      </c>
      <c r="S77" s="75">
        <v>34</v>
      </c>
      <c r="T77" s="75">
        <v>30</v>
      </c>
      <c r="U77" s="75">
        <v>5</v>
      </c>
      <c r="V77" s="74">
        <v>15</v>
      </c>
      <c r="W77" s="2"/>
    </row>
    <row r="78" spans="1:23" ht="16.5" x14ac:dyDescent="0.25">
      <c r="A78" s="77" t="s">
        <v>9</v>
      </c>
      <c r="B78" s="75">
        <v>161</v>
      </c>
      <c r="C78" s="75">
        <v>14</v>
      </c>
      <c r="D78" s="75">
        <v>66</v>
      </c>
      <c r="E78" s="75">
        <v>56</v>
      </c>
      <c r="F78" s="74">
        <v>25</v>
      </c>
      <c r="K78" s="2"/>
      <c r="L78" s="77" t="s">
        <v>9</v>
      </c>
      <c r="M78" s="75">
        <v>50</v>
      </c>
      <c r="N78" s="75">
        <v>14</v>
      </c>
      <c r="O78" s="75">
        <v>51</v>
      </c>
      <c r="P78" s="75">
        <v>65</v>
      </c>
      <c r="Q78" s="75">
        <v>5</v>
      </c>
      <c r="R78" s="75">
        <v>26</v>
      </c>
      <c r="S78" s="75">
        <v>20</v>
      </c>
      <c r="T78" s="75">
        <v>19</v>
      </c>
      <c r="U78" s="75">
        <v>6</v>
      </c>
      <c r="V78" s="74">
        <v>19</v>
      </c>
      <c r="W78" s="2"/>
    </row>
    <row r="79" spans="1:23" ht="16.5" x14ac:dyDescent="0.25">
      <c r="A79" s="77" t="s">
        <v>10</v>
      </c>
      <c r="B79" s="75">
        <v>0</v>
      </c>
      <c r="C79" s="75">
        <v>0</v>
      </c>
      <c r="D79" s="75">
        <v>0</v>
      </c>
      <c r="E79" s="75">
        <v>0</v>
      </c>
      <c r="F79" s="74">
        <v>0</v>
      </c>
      <c r="K79" s="2"/>
      <c r="L79" s="77" t="s">
        <v>10</v>
      </c>
      <c r="M79" s="75">
        <v>0</v>
      </c>
      <c r="N79" s="75">
        <v>0</v>
      </c>
      <c r="O79" s="75">
        <v>0</v>
      </c>
      <c r="P79" s="75">
        <v>0</v>
      </c>
      <c r="Q79" s="75">
        <v>0</v>
      </c>
      <c r="R79" s="75">
        <v>0</v>
      </c>
      <c r="S79" s="75">
        <v>0</v>
      </c>
      <c r="T79" s="75">
        <v>0</v>
      </c>
      <c r="U79" s="75">
        <v>0</v>
      </c>
      <c r="V79" s="74">
        <v>0</v>
      </c>
      <c r="W79" s="2"/>
    </row>
    <row r="80" spans="1:23" ht="16.5" x14ac:dyDescent="0.25">
      <c r="A80" s="77" t="s">
        <v>11</v>
      </c>
      <c r="B80" s="75">
        <v>0</v>
      </c>
      <c r="C80" s="75">
        <v>0</v>
      </c>
      <c r="D80" s="75">
        <v>0</v>
      </c>
      <c r="E80" s="75">
        <v>0</v>
      </c>
      <c r="F80" s="74">
        <v>0</v>
      </c>
      <c r="K80" s="2"/>
      <c r="L80" s="77" t="s">
        <v>11</v>
      </c>
      <c r="M80" s="75">
        <v>0</v>
      </c>
      <c r="N80" s="75">
        <v>0</v>
      </c>
      <c r="O80" s="75">
        <v>0</v>
      </c>
      <c r="P80" s="75">
        <v>0</v>
      </c>
      <c r="Q80" s="75">
        <v>0</v>
      </c>
      <c r="R80" s="75">
        <v>0</v>
      </c>
      <c r="S80" s="75">
        <v>0</v>
      </c>
      <c r="T80" s="75">
        <v>0</v>
      </c>
      <c r="U80" s="75">
        <v>0</v>
      </c>
      <c r="V80" s="74">
        <v>0</v>
      </c>
      <c r="W80" s="2"/>
    </row>
    <row r="81" spans="1:23" ht="16.5" x14ac:dyDescent="0.25">
      <c r="A81" s="77" t="s">
        <v>12</v>
      </c>
      <c r="B81" s="75">
        <v>0</v>
      </c>
      <c r="C81" s="75">
        <v>0</v>
      </c>
      <c r="D81" s="75">
        <v>0</v>
      </c>
      <c r="E81" s="75">
        <v>0</v>
      </c>
      <c r="F81" s="74">
        <v>0</v>
      </c>
      <c r="K81" s="2"/>
      <c r="L81" s="77" t="s">
        <v>12</v>
      </c>
      <c r="M81" s="75">
        <v>0</v>
      </c>
      <c r="N81" s="75">
        <v>0</v>
      </c>
      <c r="O81" s="75">
        <v>0</v>
      </c>
      <c r="P81" s="75">
        <v>0</v>
      </c>
      <c r="Q81" s="75">
        <v>0</v>
      </c>
      <c r="R81" s="75">
        <v>0</v>
      </c>
      <c r="S81" s="75">
        <v>0</v>
      </c>
      <c r="T81" s="75">
        <v>0</v>
      </c>
      <c r="U81" s="75">
        <v>0</v>
      </c>
      <c r="V81" s="74">
        <v>0</v>
      </c>
      <c r="W81" s="2"/>
    </row>
    <row r="82" spans="1:23" ht="16.5" x14ac:dyDescent="0.25">
      <c r="A82" s="77" t="s">
        <v>13</v>
      </c>
      <c r="B82" s="75">
        <v>0</v>
      </c>
      <c r="C82" s="75">
        <v>0</v>
      </c>
      <c r="D82" s="75">
        <v>0</v>
      </c>
      <c r="E82" s="75">
        <v>0</v>
      </c>
      <c r="F82" s="74">
        <v>0</v>
      </c>
      <c r="K82" s="2"/>
      <c r="L82" s="77" t="s">
        <v>13</v>
      </c>
      <c r="M82" s="75">
        <v>0</v>
      </c>
      <c r="N82" s="75">
        <v>0</v>
      </c>
      <c r="O82" s="75">
        <v>0</v>
      </c>
      <c r="P82" s="75">
        <v>0</v>
      </c>
      <c r="Q82" s="75">
        <v>0</v>
      </c>
      <c r="R82" s="75">
        <v>0</v>
      </c>
      <c r="S82" s="75">
        <v>0</v>
      </c>
      <c r="T82" s="75">
        <v>0</v>
      </c>
      <c r="U82" s="75">
        <v>0</v>
      </c>
      <c r="V82" s="74">
        <v>0</v>
      </c>
      <c r="W82" s="2"/>
    </row>
    <row r="83" spans="1:23" ht="16.5" x14ac:dyDescent="0.25">
      <c r="A83" s="77" t="s">
        <v>14</v>
      </c>
      <c r="B83" s="75">
        <v>0</v>
      </c>
      <c r="C83" s="75">
        <v>0</v>
      </c>
      <c r="D83" s="75">
        <v>0</v>
      </c>
      <c r="E83" s="75">
        <v>0</v>
      </c>
      <c r="F83" s="74">
        <v>0</v>
      </c>
      <c r="K83" s="2"/>
      <c r="L83" s="77" t="s">
        <v>14</v>
      </c>
      <c r="M83" s="75">
        <v>0</v>
      </c>
      <c r="N83" s="75">
        <v>0</v>
      </c>
      <c r="O83" s="75">
        <v>0</v>
      </c>
      <c r="P83" s="75">
        <v>0</v>
      </c>
      <c r="Q83" s="75">
        <v>0</v>
      </c>
      <c r="R83" s="75">
        <v>0</v>
      </c>
      <c r="S83" s="75">
        <v>0</v>
      </c>
      <c r="T83" s="75">
        <v>0</v>
      </c>
      <c r="U83" s="75">
        <v>0</v>
      </c>
      <c r="V83" s="74">
        <v>0</v>
      </c>
      <c r="W83" s="2"/>
    </row>
    <row r="84" spans="1:23" ht="16.5" x14ac:dyDescent="0.25">
      <c r="A84" s="77" t="s">
        <v>15</v>
      </c>
      <c r="B84" s="75">
        <v>0</v>
      </c>
      <c r="C84" s="75">
        <v>0</v>
      </c>
      <c r="D84" s="75">
        <v>0</v>
      </c>
      <c r="E84" s="75">
        <v>0</v>
      </c>
      <c r="F84" s="74">
        <v>0</v>
      </c>
      <c r="K84" s="2"/>
      <c r="L84" s="77" t="s">
        <v>15</v>
      </c>
      <c r="M84" s="75">
        <v>0</v>
      </c>
      <c r="N84" s="75">
        <v>0</v>
      </c>
      <c r="O84" s="75">
        <v>0</v>
      </c>
      <c r="P84" s="75">
        <v>0</v>
      </c>
      <c r="Q84" s="75">
        <v>0</v>
      </c>
      <c r="R84" s="75">
        <v>0</v>
      </c>
      <c r="S84" s="75">
        <v>0</v>
      </c>
      <c r="T84" s="75">
        <v>0</v>
      </c>
      <c r="U84" s="75">
        <v>0</v>
      </c>
      <c r="V84" s="74">
        <v>0</v>
      </c>
      <c r="W84" s="2"/>
    </row>
    <row r="85" spans="1:23" ht="16.5" x14ac:dyDescent="0.25">
      <c r="A85" s="77" t="s">
        <v>16</v>
      </c>
      <c r="B85" s="75">
        <v>0</v>
      </c>
      <c r="C85" s="75">
        <v>0</v>
      </c>
      <c r="D85" s="75">
        <v>0</v>
      </c>
      <c r="E85" s="75">
        <v>0</v>
      </c>
      <c r="F85" s="74">
        <v>0</v>
      </c>
      <c r="K85" s="2"/>
      <c r="L85" s="77" t="s">
        <v>16</v>
      </c>
      <c r="M85" s="75">
        <v>0</v>
      </c>
      <c r="N85" s="75">
        <v>0</v>
      </c>
      <c r="O85" s="75">
        <v>0</v>
      </c>
      <c r="P85" s="75">
        <v>0</v>
      </c>
      <c r="Q85" s="75">
        <v>0</v>
      </c>
      <c r="R85" s="75">
        <v>0</v>
      </c>
      <c r="S85" s="75">
        <v>0</v>
      </c>
      <c r="T85" s="75">
        <v>0</v>
      </c>
      <c r="U85" s="75">
        <v>0</v>
      </c>
      <c r="V85" s="74">
        <v>0</v>
      </c>
      <c r="W85" s="2"/>
    </row>
    <row r="86" spans="1:23" ht="16.5" x14ac:dyDescent="0.25">
      <c r="A86" s="73" t="s">
        <v>17</v>
      </c>
      <c r="B86" s="71">
        <v>0</v>
      </c>
      <c r="C86" s="71">
        <v>0</v>
      </c>
      <c r="D86" s="71">
        <v>0</v>
      </c>
      <c r="E86" s="71">
        <v>0</v>
      </c>
      <c r="F86" s="70">
        <v>0</v>
      </c>
      <c r="K86" s="2"/>
      <c r="L86" s="73" t="s">
        <v>17</v>
      </c>
      <c r="M86" s="71">
        <v>0</v>
      </c>
      <c r="N86" s="71">
        <v>0</v>
      </c>
      <c r="O86" s="71">
        <v>0</v>
      </c>
      <c r="P86" s="71">
        <v>0</v>
      </c>
      <c r="Q86" s="71">
        <v>0</v>
      </c>
      <c r="R86" s="71">
        <v>0</v>
      </c>
      <c r="S86" s="71">
        <v>0</v>
      </c>
      <c r="T86" s="71">
        <v>0</v>
      </c>
      <c r="U86" s="71">
        <v>0</v>
      </c>
      <c r="V86" s="70">
        <v>0</v>
      </c>
      <c r="W86" s="2"/>
    </row>
    <row r="87" spans="1:23" ht="16.5" x14ac:dyDescent="0.25">
      <c r="A87" s="94" t="s">
        <v>2</v>
      </c>
      <c r="B87" s="93">
        <f>SUM(C87:F87)</f>
        <v>660</v>
      </c>
      <c r="C87" s="93">
        <f>SUM(C75:C86)</f>
        <v>42</v>
      </c>
      <c r="D87" s="93">
        <f>SUM(D75:D86)</f>
        <v>288</v>
      </c>
      <c r="E87" s="93">
        <f>SUM(E75:E86)</f>
        <v>225</v>
      </c>
      <c r="F87" s="92">
        <f>SUM(F75:F86)</f>
        <v>105</v>
      </c>
      <c r="K87" s="2"/>
      <c r="L87" s="91" t="s">
        <v>2</v>
      </c>
      <c r="M87" s="90">
        <f t="shared" ref="M87:V87" si="1">SUM(M75:M86)</f>
        <v>224</v>
      </c>
      <c r="N87" s="90">
        <f t="shared" si="1"/>
        <v>31</v>
      </c>
      <c r="O87" s="90">
        <f t="shared" si="1"/>
        <v>198</v>
      </c>
      <c r="P87" s="90">
        <f t="shared" si="1"/>
        <v>262</v>
      </c>
      <c r="Q87" s="90">
        <f t="shared" si="1"/>
        <v>29</v>
      </c>
      <c r="R87" s="90">
        <f t="shared" si="1"/>
        <v>99</v>
      </c>
      <c r="S87" s="90">
        <f t="shared" si="1"/>
        <v>81</v>
      </c>
      <c r="T87" s="90">
        <f t="shared" si="1"/>
        <v>61</v>
      </c>
      <c r="U87" s="90">
        <f t="shared" si="1"/>
        <v>33</v>
      </c>
      <c r="V87" s="89">
        <f t="shared" si="1"/>
        <v>41</v>
      </c>
      <c r="W87" s="2"/>
    </row>
    <row r="88" spans="1:23" ht="16.5" x14ac:dyDescent="0.25">
      <c r="A88" s="88" t="s">
        <v>22</v>
      </c>
      <c r="B88" s="87">
        <f>SUM(C88:F88)</f>
        <v>0.99999999999999989</v>
      </c>
      <c r="C88" s="87">
        <f>+C87/B87</f>
        <v>6.363636363636363E-2</v>
      </c>
      <c r="D88" s="87">
        <f>+D87/B87</f>
        <v>0.43636363636363634</v>
      </c>
      <c r="E88" s="87">
        <f>+E87/B87</f>
        <v>0.34090909090909088</v>
      </c>
      <c r="F88" s="87">
        <f>+F87/B87</f>
        <v>0.15909090909090909</v>
      </c>
      <c r="K88" s="2"/>
      <c r="L88" s="66" t="s">
        <v>22</v>
      </c>
      <c r="M88" s="65">
        <f t="shared" ref="M88:V88" si="2">+M87/$B$47</f>
        <v>0.33939393939393941</v>
      </c>
      <c r="N88" s="65">
        <f t="shared" si="2"/>
        <v>4.6969696969696967E-2</v>
      </c>
      <c r="O88" s="65">
        <f t="shared" si="2"/>
        <v>0.3</v>
      </c>
      <c r="P88" s="65">
        <f t="shared" si="2"/>
        <v>0.39696969696969697</v>
      </c>
      <c r="Q88" s="65">
        <f t="shared" si="2"/>
        <v>4.3939393939393938E-2</v>
      </c>
      <c r="R88" s="65">
        <f t="shared" si="2"/>
        <v>0.15</v>
      </c>
      <c r="S88" s="65">
        <f t="shared" si="2"/>
        <v>0.12272727272727273</v>
      </c>
      <c r="T88" s="65">
        <f t="shared" si="2"/>
        <v>9.2424242424242423E-2</v>
      </c>
      <c r="U88" s="65">
        <f t="shared" si="2"/>
        <v>0.05</v>
      </c>
      <c r="V88" s="65">
        <f t="shared" si="2"/>
        <v>6.2121212121212119E-2</v>
      </c>
      <c r="W88" s="2"/>
    </row>
    <row r="89" spans="1:23" s="2" customFormat="1" x14ac:dyDescent="0.25">
      <c r="L89" s="86" t="s">
        <v>83</v>
      </c>
    </row>
    <row r="90" spans="1:23" ht="6.6" customHeight="1" x14ac:dyDescent="0.25">
      <c r="K90" s="2"/>
      <c r="U90" s="2"/>
    </row>
    <row r="91" spans="1:23" ht="19.5" x14ac:dyDescent="0.25">
      <c r="A91" s="196" t="s">
        <v>82</v>
      </c>
      <c r="B91" s="197"/>
      <c r="C91" s="197"/>
      <c r="D91" s="197"/>
      <c r="E91" s="197"/>
      <c r="F91" s="197"/>
      <c r="G91" s="197"/>
      <c r="H91" s="197"/>
      <c r="I91" s="197"/>
      <c r="J91" s="197"/>
      <c r="K91" s="197"/>
      <c r="L91" s="197"/>
      <c r="M91" s="197"/>
      <c r="N91" s="197"/>
      <c r="O91" s="197"/>
      <c r="P91" s="197"/>
      <c r="Q91" s="197"/>
      <c r="R91" s="197"/>
      <c r="S91" s="197"/>
      <c r="T91" s="197"/>
      <c r="U91" s="197"/>
      <c r="V91" s="197"/>
    </row>
    <row r="92" spans="1:23" x14ac:dyDescent="0.25">
      <c r="U92" s="2"/>
    </row>
    <row r="93" spans="1:23" x14ac:dyDescent="0.25">
      <c r="A93" s="163" t="s">
        <v>81</v>
      </c>
      <c r="B93" s="163"/>
      <c r="C93" s="163"/>
      <c r="D93" s="163"/>
      <c r="E93" s="163"/>
      <c r="F93" s="163"/>
      <c r="G93" s="163"/>
      <c r="H93" s="163"/>
      <c r="Q93" s="188" t="s">
        <v>80</v>
      </c>
      <c r="R93" s="188"/>
      <c r="S93" s="188"/>
      <c r="T93" s="188"/>
      <c r="U93" s="188"/>
      <c r="V93" s="188"/>
    </row>
    <row r="94" spans="1:23" ht="36" customHeight="1" x14ac:dyDescent="0.25">
      <c r="A94" s="206" t="s">
        <v>79</v>
      </c>
      <c r="B94" s="206"/>
      <c r="C94" s="206"/>
      <c r="D94" s="206"/>
      <c r="E94" s="206"/>
      <c r="F94" s="206"/>
      <c r="G94" s="206"/>
      <c r="H94" s="206"/>
      <c r="Q94" s="187" t="s">
        <v>78</v>
      </c>
      <c r="R94" s="187"/>
      <c r="S94" s="187"/>
      <c r="T94" s="187"/>
      <c r="U94" s="187"/>
      <c r="V94" s="85"/>
    </row>
    <row r="95" spans="1:23" ht="14.45" customHeight="1" x14ac:dyDescent="0.25">
      <c r="A95" s="207" t="s">
        <v>5</v>
      </c>
      <c r="B95" s="198" t="s">
        <v>74</v>
      </c>
      <c r="C95" s="198" t="s">
        <v>77</v>
      </c>
      <c r="D95" s="198"/>
      <c r="E95" s="198" t="s">
        <v>76</v>
      </c>
      <c r="F95" s="198"/>
      <c r="G95" s="198" t="s">
        <v>75</v>
      </c>
      <c r="H95" s="201"/>
      <c r="Q95" s="203" t="s">
        <v>1</v>
      </c>
      <c r="R95" s="189" t="s">
        <v>74</v>
      </c>
      <c r="S95" s="189" t="s">
        <v>73</v>
      </c>
      <c r="T95" s="189" t="s">
        <v>72</v>
      </c>
      <c r="U95" s="192" t="s">
        <v>71</v>
      </c>
    </row>
    <row r="96" spans="1:23" x14ac:dyDescent="0.25">
      <c r="A96" s="208"/>
      <c r="B96" s="199"/>
      <c r="C96" s="199"/>
      <c r="D96" s="199"/>
      <c r="E96" s="199"/>
      <c r="F96" s="199"/>
      <c r="G96" s="199"/>
      <c r="H96" s="202"/>
      <c r="K96" s="5" t="s">
        <v>70</v>
      </c>
      <c r="L96" s="82">
        <f>SUM(C110:D110)</f>
        <v>391</v>
      </c>
      <c r="M96" s="5">
        <f>L96/$M$47</f>
        <v>0.59242424242424241</v>
      </c>
      <c r="Q96" s="204"/>
      <c r="R96" s="190"/>
      <c r="S96" s="190"/>
      <c r="T96" s="190"/>
      <c r="U96" s="193"/>
    </row>
    <row r="97" spans="1:37" ht="16.5" x14ac:dyDescent="0.25">
      <c r="A97" s="209"/>
      <c r="B97" s="200"/>
      <c r="C97" s="84" t="s">
        <v>28</v>
      </c>
      <c r="D97" s="84" t="s">
        <v>3</v>
      </c>
      <c r="E97" s="84" t="s">
        <v>28</v>
      </c>
      <c r="F97" s="84" t="s">
        <v>3</v>
      </c>
      <c r="G97" s="84" t="s">
        <v>28</v>
      </c>
      <c r="H97" s="83" t="s">
        <v>3</v>
      </c>
      <c r="K97" s="5" t="s">
        <v>69</v>
      </c>
      <c r="L97" s="82">
        <f>SUM(E110:F110)</f>
        <v>189</v>
      </c>
      <c r="M97" s="5">
        <f>L97/$M$47</f>
        <v>0.28636363636363638</v>
      </c>
      <c r="Q97" s="205"/>
      <c r="R97" s="191"/>
      <c r="S97" s="191"/>
      <c r="T97" s="191"/>
      <c r="U97" s="194"/>
    </row>
    <row r="98" spans="1:37" ht="16.5" x14ac:dyDescent="0.25">
      <c r="A98" s="81" t="s">
        <v>6</v>
      </c>
      <c r="B98" s="64">
        <f t="shared" ref="B98:B109" si="3">SUM(C98:H98)</f>
        <v>143</v>
      </c>
      <c r="C98" s="63">
        <v>5</v>
      </c>
      <c r="D98" s="63">
        <v>82</v>
      </c>
      <c r="E98" s="63">
        <v>11</v>
      </c>
      <c r="F98" s="63">
        <v>30</v>
      </c>
      <c r="G98" s="63">
        <v>0</v>
      </c>
      <c r="H98" s="63">
        <v>15</v>
      </c>
      <c r="K98" s="5" t="s">
        <v>68</v>
      </c>
      <c r="L98" s="82">
        <f>SUM(G110:H110)</f>
        <v>80</v>
      </c>
      <c r="M98" s="5">
        <f>L98/$M$47</f>
        <v>0.12121212121212122</v>
      </c>
      <c r="Q98" s="81" t="s">
        <v>6</v>
      </c>
      <c r="R98" s="80">
        <v>143</v>
      </c>
      <c r="S98" s="79">
        <v>51</v>
      </c>
      <c r="T98" s="79">
        <v>89</v>
      </c>
      <c r="U98" s="78">
        <v>3</v>
      </c>
    </row>
    <row r="99" spans="1:37" ht="16.5" x14ac:dyDescent="0.25">
      <c r="A99" s="77" t="s">
        <v>7</v>
      </c>
      <c r="B99" s="61">
        <f t="shared" si="3"/>
        <v>127</v>
      </c>
      <c r="C99" s="63">
        <v>5</v>
      </c>
      <c r="D99" s="63">
        <v>83</v>
      </c>
      <c r="E99" s="63">
        <v>8</v>
      </c>
      <c r="F99" s="63">
        <v>22</v>
      </c>
      <c r="G99" s="63">
        <v>0</v>
      </c>
      <c r="H99" s="63">
        <v>9</v>
      </c>
      <c r="Q99" s="77" t="s">
        <v>7</v>
      </c>
      <c r="R99" s="76">
        <v>127</v>
      </c>
      <c r="S99" s="75">
        <v>62</v>
      </c>
      <c r="T99" s="75">
        <v>61</v>
      </c>
      <c r="U99" s="74">
        <v>4</v>
      </c>
    </row>
    <row r="100" spans="1:37" ht="16.5" x14ac:dyDescent="0.25">
      <c r="A100" s="77" t="s">
        <v>8</v>
      </c>
      <c r="B100" s="61">
        <f t="shared" si="3"/>
        <v>229</v>
      </c>
      <c r="C100" s="63">
        <v>4</v>
      </c>
      <c r="D100" s="63">
        <v>115</v>
      </c>
      <c r="E100" s="63">
        <v>19</v>
      </c>
      <c r="F100" s="63">
        <v>59</v>
      </c>
      <c r="G100" s="63">
        <v>2</v>
      </c>
      <c r="H100" s="63">
        <v>30</v>
      </c>
      <c r="Q100" s="77" t="s">
        <v>8</v>
      </c>
      <c r="R100" s="76">
        <v>229</v>
      </c>
      <c r="S100" s="75">
        <v>100</v>
      </c>
      <c r="T100" s="75">
        <v>120</v>
      </c>
      <c r="U100" s="74">
        <v>9</v>
      </c>
    </row>
    <row r="101" spans="1:37" ht="16.5" x14ac:dyDescent="0.25">
      <c r="A101" s="77" t="s">
        <v>9</v>
      </c>
      <c r="B101" s="61">
        <f t="shared" si="3"/>
        <v>161</v>
      </c>
      <c r="C101" s="63">
        <v>2</v>
      </c>
      <c r="D101" s="63">
        <v>95</v>
      </c>
      <c r="E101" s="63">
        <v>20</v>
      </c>
      <c r="F101" s="63">
        <v>20</v>
      </c>
      <c r="G101" s="63">
        <v>0</v>
      </c>
      <c r="H101" s="63">
        <v>24</v>
      </c>
      <c r="Q101" s="77" t="s">
        <v>9</v>
      </c>
      <c r="R101" s="76">
        <v>161</v>
      </c>
      <c r="S101" s="75">
        <v>78</v>
      </c>
      <c r="T101" s="75">
        <v>77</v>
      </c>
      <c r="U101" s="74">
        <v>6</v>
      </c>
    </row>
    <row r="102" spans="1:37" ht="16.5" x14ac:dyDescent="0.25">
      <c r="A102" s="77" t="s">
        <v>10</v>
      </c>
      <c r="B102" s="61">
        <f t="shared" si="3"/>
        <v>0</v>
      </c>
      <c r="C102" s="63">
        <v>0</v>
      </c>
      <c r="D102" s="63">
        <v>0</v>
      </c>
      <c r="E102" s="63">
        <v>0</v>
      </c>
      <c r="F102" s="63">
        <v>0</v>
      </c>
      <c r="G102" s="63">
        <v>0</v>
      </c>
      <c r="H102" s="63">
        <v>0</v>
      </c>
      <c r="Q102" s="77" t="s">
        <v>10</v>
      </c>
      <c r="R102" s="76">
        <v>0</v>
      </c>
      <c r="S102" s="75">
        <v>0</v>
      </c>
      <c r="T102" s="75">
        <v>0</v>
      </c>
      <c r="U102" s="74">
        <v>0</v>
      </c>
    </row>
    <row r="103" spans="1:37" ht="16.5" x14ac:dyDescent="0.25">
      <c r="A103" s="77" t="s">
        <v>11</v>
      </c>
      <c r="B103" s="61">
        <f t="shared" si="3"/>
        <v>0</v>
      </c>
      <c r="C103" s="63">
        <v>0</v>
      </c>
      <c r="D103" s="63">
        <v>0</v>
      </c>
      <c r="E103" s="63">
        <v>0</v>
      </c>
      <c r="F103" s="63">
        <v>0</v>
      </c>
      <c r="G103" s="63">
        <v>0</v>
      </c>
      <c r="H103" s="63">
        <v>0</v>
      </c>
      <c r="Q103" s="77" t="s">
        <v>11</v>
      </c>
      <c r="R103" s="76">
        <v>0</v>
      </c>
      <c r="S103" s="75">
        <v>0</v>
      </c>
      <c r="T103" s="75">
        <v>0</v>
      </c>
      <c r="U103" s="74">
        <v>0</v>
      </c>
    </row>
    <row r="104" spans="1:37" ht="16.5" x14ac:dyDescent="0.25">
      <c r="A104" s="77" t="s">
        <v>12</v>
      </c>
      <c r="B104" s="61">
        <f t="shared" si="3"/>
        <v>0</v>
      </c>
      <c r="C104" s="63">
        <v>0</v>
      </c>
      <c r="D104" s="63">
        <v>0</v>
      </c>
      <c r="E104" s="63">
        <v>0</v>
      </c>
      <c r="F104" s="63">
        <v>0</v>
      </c>
      <c r="G104" s="63">
        <v>0</v>
      </c>
      <c r="H104" s="63">
        <v>0</v>
      </c>
      <c r="Q104" s="77" t="s">
        <v>12</v>
      </c>
      <c r="R104" s="76">
        <v>0</v>
      </c>
      <c r="S104" s="75">
        <v>0</v>
      </c>
      <c r="T104" s="75">
        <v>0</v>
      </c>
      <c r="U104" s="74">
        <v>0</v>
      </c>
    </row>
    <row r="105" spans="1:37" ht="16.5" x14ac:dyDescent="0.25">
      <c r="A105" s="77" t="s">
        <v>13</v>
      </c>
      <c r="B105" s="61">
        <f t="shared" si="3"/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Q105" s="77" t="s">
        <v>13</v>
      </c>
      <c r="R105" s="76">
        <v>0</v>
      </c>
      <c r="S105" s="75">
        <v>0</v>
      </c>
      <c r="T105" s="75">
        <v>0</v>
      </c>
      <c r="U105" s="74">
        <v>0</v>
      </c>
    </row>
    <row r="106" spans="1:37" ht="16.5" x14ac:dyDescent="0.25">
      <c r="A106" s="77" t="s">
        <v>14</v>
      </c>
      <c r="B106" s="61">
        <f t="shared" si="3"/>
        <v>0</v>
      </c>
      <c r="C106" s="63">
        <v>0</v>
      </c>
      <c r="D106" s="63">
        <v>0</v>
      </c>
      <c r="E106" s="63">
        <v>0</v>
      </c>
      <c r="F106" s="63">
        <v>0</v>
      </c>
      <c r="G106" s="63">
        <v>0</v>
      </c>
      <c r="H106" s="63">
        <v>0</v>
      </c>
      <c r="Q106" s="77" t="s">
        <v>14</v>
      </c>
      <c r="R106" s="76">
        <v>0</v>
      </c>
      <c r="S106" s="75">
        <v>0</v>
      </c>
      <c r="T106" s="75">
        <v>0</v>
      </c>
      <c r="U106" s="74">
        <v>0</v>
      </c>
    </row>
    <row r="107" spans="1:37" ht="16.5" x14ac:dyDescent="0.25">
      <c r="A107" s="77" t="s">
        <v>15</v>
      </c>
      <c r="B107" s="61">
        <f t="shared" si="3"/>
        <v>0</v>
      </c>
      <c r="C107" s="63">
        <v>0</v>
      </c>
      <c r="D107" s="63">
        <v>0</v>
      </c>
      <c r="E107" s="63">
        <v>0</v>
      </c>
      <c r="F107" s="63">
        <v>0</v>
      </c>
      <c r="G107" s="63">
        <v>0</v>
      </c>
      <c r="H107" s="63">
        <v>0</v>
      </c>
      <c r="Q107" s="77" t="s">
        <v>15</v>
      </c>
      <c r="R107" s="76">
        <v>0</v>
      </c>
      <c r="S107" s="75">
        <v>0</v>
      </c>
      <c r="T107" s="75">
        <v>0</v>
      </c>
      <c r="U107" s="74">
        <v>0</v>
      </c>
    </row>
    <row r="108" spans="1:37" ht="16.5" x14ac:dyDescent="0.25">
      <c r="A108" s="77" t="s">
        <v>16</v>
      </c>
      <c r="B108" s="61">
        <f t="shared" si="3"/>
        <v>0</v>
      </c>
      <c r="C108" s="63">
        <v>0</v>
      </c>
      <c r="D108" s="63">
        <v>0</v>
      </c>
      <c r="E108" s="63">
        <v>0</v>
      </c>
      <c r="F108" s="63">
        <v>0</v>
      </c>
      <c r="G108" s="63">
        <v>0</v>
      </c>
      <c r="H108" s="63">
        <v>0</v>
      </c>
      <c r="Q108" s="77" t="s">
        <v>16</v>
      </c>
      <c r="R108" s="76">
        <v>0</v>
      </c>
      <c r="S108" s="75">
        <v>0</v>
      </c>
      <c r="T108" s="75">
        <v>0</v>
      </c>
      <c r="U108" s="74">
        <v>0</v>
      </c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</row>
    <row r="109" spans="1:37" ht="16.5" x14ac:dyDescent="0.25">
      <c r="A109" s="73" t="s">
        <v>17</v>
      </c>
      <c r="B109" s="58">
        <f t="shared" si="3"/>
        <v>0</v>
      </c>
      <c r="C109" s="63">
        <v>0</v>
      </c>
      <c r="D109" s="63">
        <v>0</v>
      </c>
      <c r="E109" s="63">
        <v>0</v>
      </c>
      <c r="F109" s="63">
        <v>0</v>
      </c>
      <c r="G109" s="63">
        <v>0</v>
      </c>
      <c r="H109" s="63">
        <v>0</v>
      </c>
      <c r="Q109" s="73" t="s">
        <v>17</v>
      </c>
      <c r="R109" s="72">
        <v>0</v>
      </c>
      <c r="S109" s="71">
        <v>0</v>
      </c>
      <c r="T109" s="71">
        <v>0</v>
      </c>
      <c r="U109" s="70">
        <v>0</v>
      </c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</row>
    <row r="110" spans="1:37" ht="16.5" x14ac:dyDescent="0.25">
      <c r="A110" s="37" t="s">
        <v>2</v>
      </c>
      <c r="B110" s="36">
        <f t="shared" ref="B110:H110" si="4">SUM(B98:B109)</f>
        <v>660</v>
      </c>
      <c r="C110" s="36">
        <f t="shared" si="4"/>
        <v>16</v>
      </c>
      <c r="D110" s="36">
        <f t="shared" si="4"/>
        <v>375</v>
      </c>
      <c r="E110" s="36">
        <f t="shared" si="4"/>
        <v>58</v>
      </c>
      <c r="F110" s="36">
        <f t="shared" si="4"/>
        <v>131</v>
      </c>
      <c r="G110" s="36">
        <f t="shared" si="4"/>
        <v>2</v>
      </c>
      <c r="H110" s="35">
        <f t="shared" si="4"/>
        <v>78</v>
      </c>
      <c r="Q110" s="69" t="s">
        <v>2</v>
      </c>
      <c r="R110" s="68">
        <f>SUM(S110:U110)</f>
        <v>660</v>
      </c>
      <c r="S110" s="68">
        <f>SUM(S98:S109)</f>
        <v>291</v>
      </c>
      <c r="T110" s="68">
        <f>SUM(T98:T109)</f>
        <v>347</v>
      </c>
      <c r="U110" s="67">
        <f>SUM(U98:U109)</f>
        <v>22</v>
      </c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</row>
    <row r="111" spans="1:37" ht="16.5" x14ac:dyDescent="0.25">
      <c r="A111" s="34" t="s">
        <v>22</v>
      </c>
      <c r="B111" s="33">
        <f t="shared" ref="B111:H111" si="5">+B110/$B$110</f>
        <v>1</v>
      </c>
      <c r="C111" s="33">
        <f t="shared" si="5"/>
        <v>2.4242424242424242E-2</v>
      </c>
      <c r="D111" s="33">
        <f t="shared" si="5"/>
        <v>0.56818181818181823</v>
      </c>
      <c r="E111" s="33">
        <f t="shared" si="5"/>
        <v>8.7878787878787876E-2</v>
      </c>
      <c r="F111" s="33">
        <f t="shared" si="5"/>
        <v>0.19848484848484849</v>
      </c>
      <c r="G111" s="33">
        <f t="shared" si="5"/>
        <v>3.0303030303030303E-3</v>
      </c>
      <c r="H111" s="33">
        <f t="shared" si="5"/>
        <v>0.11818181818181818</v>
      </c>
      <c r="Q111" s="66" t="s">
        <v>22</v>
      </c>
      <c r="R111" s="65">
        <f>SUM(S111:U111)</f>
        <v>1</v>
      </c>
      <c r="S111" s="65">
        <f>+S110/R110</f>
        <v>0.44090909090909092</v>
      </c>
      <c r="T111" s="65">
        <f>+T110/R110</f>
        <v>0.52575757575757576</v>
      </c>
      <c r="U111" s="65">
        <f>+U110/R110</f>
        <v>3.3333333333333333E-2</v>
      </c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</row>
    <row r="112" spans="1:37" x14ac:dyDescent="0.25">
      <c r="A112" s="195" t="s">
        <v>67</v>
      </c>
      <c r="B112" s="195"/>
      <c r="C112" s="195"/>
      <c r="D112" s="195"/>
      <c r="E112" s="195"/>
      <c r="F112" s="195"/>
      <c r="G112" s="195"/>
      <c r="H112" s="195"/>
      <c r="I112" s="195"/>
      <c r="J112" s="195"/>
      <c r="K112" s="195"/>
      <c r="L112" s="195"/>
      <c r="M112" s="195"/>
      <c r="N112" s="195"/>
      <c r="O112" s="195"/>
      <c r="P112" s="195"/>
      <c r="Q112" s="195"/>
      <c r="R112" s="195"/>
      <c r="U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</row>
    <row r="113" spans="1:37" x14ac:dyDescent="0.25">
      <c r="A113" s="186" t="s">
        <v>66</v>
      </c>
      <c r="B113" s="186"/>
      <c r="C113" s="186"/>
      <c r="D113" s="186"/>
      <c r="E113" s="186"/>
      <c r="F113" s="186"/>
      <c r="G113" s="186"/>
      <c r="H113" s="186"/>
      <c r="I113" s="186"/>
      <c r="J113" s="186"/>
      <c r="K113" s="186"/>
      <c r="L113" s="186"/>
      <c r="M113" s="186"/>
      <c r="N113" s="186"/>
      <c r="O113" s="186"/>
      <c r="P113" s="186"/>
      <c r="Q113" s="186"/>
      <c r="R113" s="186"/>
      <c r="U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</row>
    <row r="114" spans="1:37" x14ac:dyDescent="0.25">
      <c r="A114" s="183" t="s">
        <v>65</v>
      </c>
      <c r="B114" s="183"/>
      <c r="C114" s="183"/>
      <c r="D114" s="183"/>
      <c r="E114" s="183"/>
      <c r="F114" s="183"/>
      <c r="G114" s="183"/>
      <c r="H114" s="183"/>
      <c r="I114" s="183"/>
      <c r="J114" s="183"/>
      <c r="K114" s="183"/>
      <c r="L114" s="183"/>
      <c r="M114" s="183"/>
      <c r="N114" s="183"/>
      <c r="O114" s="183"/>
      <c r="P114" s="183"/>
      <c r="Q114" s="183"/>
      <c r="R114" s="183"/>
      <c r="U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</row>
    <row r="115" spans="1:37" x14ac:dyDescent="0.25">
      <c r="U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</row>
    <row r="116" spans="1:37" ht="14.45" customHeight="1" x14ac:dyDescent="0.25">
      <c r="U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</row>
    <row r="117" spans="1:37" ht="10.9" customHeight="1" x14ac:dyDescent="0.25">
      <c r="A117" s="184" t="s">
        <v>64</v>
      </c>
      <c r="B117" s="184"/>
      <c r="C117" s="184"/>
      <c r="D117" s="184"/>
      <c r="E117" s="184"/>
      <c r="F117" s="184"/>
      <c r="G117" s="184"/>
      <c r="H117" s="184"/>
      <c r="I117" s="184"/>
      <c r="J117" s="184"/>
      <c r="K117" s="184"/>
      <c r="L117" s="184"/>
      <c r="M117" s="184"/>
      <c r="N117" s="184"/>
      <c r="O117" s="184"/>
      <c r="P117" s="184"/>
      <c r="Q117" s="184"/>
      <c r="R117" s="184"/>
      <c r="S117" s="184"/>
      <c r="T117" s="184"/>
      <c r="U117" s="184"/>
      <c r="V117" s="184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</row>
    <row r="118" spans="1:37" ht="10.9" customHeight="1" x14ac:dyDescent="0.25">
      <c r="A118" s="185"/>
      <c r="B118" s="185"/>
      <c r="C118" s="185"/>
      <c r="D118" s="185"/>
      <c r="E118" s="185"/>
      <c r="F118" s="185"/>
      <c r="G118" s="185"/>
      <c r="H118" s="185"/>
      <c r="I118" s="185"/>
      <c r="J118" s="185"/>
      <c r="K118" s="185"/>
      <c r="L118" s="185"/>
      <c r="M118" s="185"/>
      <c r="N118" s="185"/>
      <c r="O118" s="185"/>
      <c r="P118" s="185"/>
      <c r="Q118" s="185"/>
      <c r="R118" s="185"/>
      <c r="S118" s="185"/>
      <c r="T118" s="185"/>
      <c r="U118" s="185"/>
      <c r="V118" s="185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</row>
    <row r="119" spans="1:37" s="2" customFormat="1" ht="9.6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R119" s="6"/>
      <c r="S119" s="6"/>
      <c r="T119" s="6"/>
      <c r="U119" s="6"/>
      <c r="V119" s="6"/>
    </row>
    <row r="120" spans="1:37" s="2" customFormat="1" ht="18" customHeight="1" x14ac:dyDescent="0.25">
      <c r="A120" s="163" t="s">
        <v>63</v>
      </c>
      <c r="B120" s="163"/>
      <c r="C120" s="163"/>
      <c r="D120" s="163"/>
      <c r="E120" s="163"/>
      <c r="F120" s="163"/>
      <c r="G120" s="163"/>
      <c r="H120" s="163"/>
      <c r="I120" s="163"/>
      <c r="J120" s="163"/>
      <c r="K120" s="52"/>
    </row>
    <row r="121" spans="1:37" s="2" customFormat="1" ht="18" customHeight="1" x14ac:dyDescent="0.25">
      <c r="A121" s="168" t="s">
        <v>62</v>
      </c>
      <c r="B121" s="168"/>
      <c r="C121" s="168"/>
      <c r="D121" s="168"/>
      <c r="E121" s="168"/>
      <c r="F121" s="168"/>
      <c r="G121" s="168"/>
      <c r="H121" s="168"/>
      <c r="I121" s="168"/>
      <c r="J121" s="168"/>
      <c r="K121" s="52"/>
    </row>
    <row r="122" spans="1:37" s="2" customFormat="1" ht="5.4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</row>
    <row r="123" spans="1:37" s="2" customFormat="1" ht="18" customHeight="1" x14ac:dyDescent="0.25">
      <c r="A123" s="179" t="s">
        <v>61</v>
      </c>
      <c r="B123" s="179"/>
      <c r="C123" s="179"/>
      <c r="D123" s="179"/>
      <c r="E123" s="179"/>
      <c r="F123" s="179" t="s">
        <v>39</v>
      </c>
      <c r="G123" s="179" t="s">
        <v>38</v>
      </c>
      <c r="H123" s="179" t="s">
        <v>37</v>
      </c>
      <c r="I123" s="179" t="s">
        <v>36</v>
      </c>
      <c r="J123" s="179" t="s">
        <v>35</v>
      </c>
      <c r="K123" s="179" t="s">
        <v>34</v>
      </c>
    </row>
    <row r="124" spans="1:37" s="2" customFormat="1" ht="18" customHeight="1" x14ac:dyDescent="0.25">
      <c r="A124" s="179"/>
      <c r="B124" s="179"/>
      <c r="C124" s="179"/>
      <c r="D124" s="179"/>
      <c r="E124" s="179"/>
      <c r="F124" s="179"/>
      <c r="G124" s="179"/>
      <c r="H124" s="179"/>
      <c r="I124" s="179"/>
      <c r="J124" s="179"/>
      <c r="K124" s="179"/>
    </row>
    <row r="125" spans="1:37" s="2" customFormat="1" ht="18" customHeight="1" x14ac:dyDescent="0.25">
      <c r="A125" s="179"/>
      <c r="B125" s="179"/>
      <c r="C125" s="179"/>
      <c r="D125" s="179"/>
      <c r="E125" s="179"/>
      <c r="F125" s="179"/>
      <c r="G125" s="179"/>
      <c r="H125" s="179"/>
      <c r="I125" s="179"/>
      <c r="J125" s="179"/>
      <c r="K125" s="179"/>
    </row>
    <row r="126" spans="1:37" s="2" customFormat="1" ht="18" customHeight="1" x14ac:dyDescent="0.25">
      <c r="A126" s="180" t="s">
        <v>60</v>
      </c>
      <c r="B126" s="181"/>
      <c r="C126" s="181"/>
      <c r="D126" s="181"/>
      <c r="E126" s="181"/>
      <c r="F126" s="64">
        <f t="shared" ref="F126:F144" si="6">SUM(G126:K126)</f>
        <v>660</v>
      </c>
      <c r="G126" s="63">
        <v>67</v>
      </c>
      <c r="H126" s="63">
        <v>243</v>
      </c>
      <c r="I126" s="63">
        <v>168</v>
      </c>
      <c r="J126" s="63">
        <v>132</v>
      </c>
      <c r="K126" s="62">
        <v>50</v>
      </c>
    </row>
    <row r="127" spans="1:37" s="2" customFormat="1" ht="18" customHeight="1" x14ac:dyDescent="0.25">
      <c r="A127" s="172" t="s">
        <v>59</v>
      </c>
      <c r="B127" s="182"/>
      <c r="C127" s="182"/>
      <c r="D127" s="182"/>
      <c r="E127" s="182"/>
      <c r="F127" s="61">
        <f t="shared" si="6"/>
        <v>375</v>
      </c>
      <c r="G127" s="60">
        <v>30</v>
      </c>
      <c r="H127" s="60">
        <v>218</v>
      </c>
      <c r="I127" s="60">
        <v>31</v>
      </c>
      <c r="J127" s="60">
        <v>63</v>
      </c>
      <c r="K127" s="59">
        <v>33</v>
      </c>
    </row>
    <row r="128" spans="1:37" s="2" customFormat="1" ht="18" customHeight="1" x14ac:dyDescent="0.25">
      <c r="A128" s="172" t="s">
        <v>58</v>
      </c>
      <c r="B128" s="182"/>
      <c r="C128" s="182"/>
      <c r="D128" s="182"/>
      <c r="E128" s="182"/>
      <c r="F128" s="61">
        <f t="shared" si="6"/>
        <v>406</v>
      </c>
      <c r="G128" s="60">
        <v>12</v>
      </c>
      <c r="H128" s="60">
        <v>324</v>
      </c>
      <c r="I128" s="60">
        <v>4</v>
      </c>
      <c r="J128" s="60">
        <v>21</v>
      </c>
      <c r="K128" s="59">
        <v>45</v>
      </c>
    </row>
    <row r="129" spans="1:22" s="2" customFormat="1" ht="18" customHeight="1" x14ac:dyDescent="0.25">
      <c r="A129" s="172" t="s">
        <v>57</v>
      </c>
      <c r="B129" s="182"/>
      <c r="C129" s="182"/>
      <c r="D129" s="182"/>
      <c r="E129" s="182"/>
      <c r="F129" s="61">
        <f t="shared" si="6"/>
        <v>361</v>
      </c>
      <c r="G129" s="60">
        <v>22</v>
      </c>
      <c r="H129" s="60">
        <v>42</v>
      </c>
      <c r="I129" s="60">
        <v>219</v>
      </c>
      <c r="J129" s="60">
        <v>35</v>
      </c>
      <c r="K129" s="59">
        <v>43</v>
      </c>
    </row>
    <row r="130" spans="1:22" s="2" customFormat="1" ht="18" customHeight="1" x14ac:dyDescent="0.25">
      <c r="A130" s="172" t="s">
        <v>56</v>
      </c>
      <c r="B130" s="182"/>
      <c r="C130" s="182"/>
      <c r="D130" s="182"/>
      <c r="E130" s="182"/>
      <c r="F130" s="61">
        <f t="shared" si="6"/>
        <v>237</v>
      </c>
      <c r="G130" s="60">
        <v>33</v>
      </c>
      <c r="H130" s="60">
        <v>68</v>
      </c>
      <c r="I130" s="60">
        <v>53</v>
      </c>
      <c r="J130" s="60">
        <v>48</v>
      </c>
      <c r="K130" s="59">
        <v>35</v>
      </c>
    </row>
    <row r="131" spans="1:22" s="2" customFormat="1" ht="18" customHeight="1" x14ac:dyDescent="0.25">
      <c r="A131" s="172" t="s">
        <v>55</v>
      </c>
      <c r="B131" s="182"/>
      <c r="C131" s="182"/>
      <c r="D131" s="182"/>
      <c r="E131" s="182"/>
      <c r="F131" s="61">
        <f t="shared" si="6"/>
        <v>456</v>
      </c>
      <c r="G131" s="60">
        <v>59</v>
      </c>
      <c r="H131" s="60">
        <v>134</v>
      </c>
      <c r="I131" s="60">
        <v>129</v>
      </c>
      <c r="J131" s="60">
        <v>104</v>
      </c>
      <c r="K131" s="59">
        <v>30</v>
      </c>
    </row>
    <row r="132" spans="1:22" s="2" customFormat="1" ht="18" customHeight="1" x14ac:dyDescent="0.25">
      <c r="A132" s="171" t="s">
        <v>54</v>
      </c>
      <c r="B132" s="171"/>
      <c r="C132" s="171"/>
      <c r="D132" s="171"/>
      <c r="E132" s="172"/>
      <c r="F132" s="61">
        <f t="shared" si="6"/>
        <v>201</v>
      </c>
      <c r="G132" s="60">
        <v>29</v>
      </c>
      <c r="H132" s="60">
        <v>73</v>
      </c>
      <c r="I132" s="60">
        <v>62</v>
      </c>
      <c r="J132" s="60">
        <v>15</v>
      </c>
      <c r="K132" s="59">
        <v>22</v>
      </c>
    </row>
    <row r="133" spans="1:22" s="2" customFormat="1" ht="18" customHeight="1" x14ac:dyDescent="0.25">
      <c r="A133" s="169" t="s">
        <v>53</v>
      </c>
      <c r="B133" s="169"/>
      <c r="C133" s="169"/>
      <c r="D133" s="169"/>
      <c r="E133" s="170"/>
      <c r="F133" s="61">
        <f t="shared" si="6"/>
        <v>82</v>
      </c>
      <c r="G133" s="60"/>
      <c r="H133" s="60">
        <v>74</v>
      </c>
      <c r="I133" s="60"/>
      <c r="J133" s="60"/>
      <c r="K133" s="59">
        <v>8</v>
      </c>
    </row>
    <row r="134" spans="1:22" s="2" customFormat="1" ht="18" customHeight="1" x14ac:dyDescent="0.25">
      <c r="A134" s="171" t="s">
        <v>52</v>
      </c>
      <c r="B134" s="171"/>
      <c r="C134" s="171"/>
      <c r="D134" s="171"/>
      <c r="E134" s="172"/>
      <c r="F134" s="61">
        <f t="shared" si="6"/>
        <v>164</v>
      </c>
      <c r="G134" s="60">
        <v>10</v>
      </c>
      <c r="H134" s="60">
        <v>25</v>
      </c>
      <c r="I134" s="60">
        <v>59</v>
      </c>
      <c r="J134" s="60">
        <v>42</v>
      </c>
      <c r="K134" s="59">
        <v>28</v>
      </c>
    </row>
    <row r="135" spans="1:22" s="2" customFormat="1" ht="28.15" customHeight="1" x14ac:dyDescent="0.25">
      <c r="A135" s="169" t="s">
        <v>51</v>
      </c>
      <c r="B135" s="169"/>
      <c r="C135" s="169"/>
      <c r="D135" s="169"/>
      <c r="E135" s="170"/>
      <c r="F135" s="61">
        <f t="shared" si="6"/>
        <v>47</v>
      </c>
      <c r="G135" s="60">
        <v>3</v>
      </c>
      <c r="H135" s="60">
        <v>17</v>
      </c>
      <c r="I135" s="60">
        <v>6</v>
      </c>
      <c r="J135" s="60">
        <v>10</v>
      </c>
      <c r="K135" s="59">
        <v>11</v>
      </c>
    </row>
    <row r="136" spans="1:22" s="2" customFormat="1" ht="18" customHeight="1" x14ac:dyDescent="0.25">
      <c r="A136" s="171" t="s">
        <v>50</v>
      </c>
      <c r="B136" s="171"/>
      <c r="C136" s="171"/>
      <c r="D136" s="171"/>
      <c r="E136" s="172"/>
      <c r="F136" s="61">
        <f t="shared" si="6"/>
        <v>13</v>
      </c>
      <c r="G136" s="60">
        <v>1</v>
      </c>
      <c r="H136" s="60">
        <v>8</v>
      </c>
      <c r="I136" s="60"/>
      <c r="J136" s="60">
        <v>3</v>
      </c>
      <c r="K136" s="59">
        <v>1</v>
      </c>
    </row>
    <row r="137" spans="1:22" s="2" customFormat="1" ht="28.15" customHeight="1" x14ac:dyDescent="0.25">
      <c r="A137" s="169" t="s">
        <v>49</v>
      </c>
      <c r="B137" s="169"/>
      <c r="C137" s="169"/>
      <c r="D137" s="169"/>
      <c r="E137" s="170"/>
      <c r="F137" s="61">
        <f t="shared" si="6"/>
        <v>3</v>
      </c>
      <c r="G137" s="60">
        <v>1</v>
      </c>
      <c r="H137" s="60">
        <v>1</v>
      </c>
      <c r="I137" s="60"/>
      <c r="J137" s="60">
        <v>1</v>
      </c>
      <c r="K137" s="59"/>
    </row>
    <row r="138" spans="1:22" s="2" customFormat="1" ht="18" customHeight="1" x14ac:dyDescent="0.25">
      <c r="A138" s="171" t="s">
        <v>48</v>
      </c>
      <c r="B138" s="171"/>
      <c r="C138" s="171"/>
      <c r="D138" s="171"/>
      <c r="E138" s="172"/>
      <c r="F138" s="61">
        <f t="shared" si="6"/>
        <v>0</v>
      </c>
      <c r="G138" s="60"/>
      <c r="H138" s="60"/>
      <c r="I138" s="60"/>
      <c r="J138" s="60"/>
      <c r="K138" s="59"/>
    </row>
    <row r="139" spans="1:22" s="2" customFormat="1" ht="18" customHeight="1" x14ac:dyDescent="0.25">
      <c r="A139" s="171" t="s">
        <v>47</v>
      </c>
      <c r="B139" s="171"/>
      <c r="C139" s="171"/>
      <c r="D139" s="171"/>
      <c r="E139" s="172"/>
      <c r="F139" s="61">
        <f t="shared" si="6"/>
        <v>36</v>
      </c>
      <c r="G139" s="60">
        <v>3</v>
      </c>
      <c r="H139" s="60">
        <v>16</v>
      </c>
      <c r="I139" s="60">
        <v>3</v>
      </c>
      <c r="J139" s="60">
        <v>6</v>
      </c>
      <c r="K139" s="59">
        <v>8</v>
      </c>
    </row>
    <row r="140" spans="1:22" s="2" customFormat="1" ht="18" customHeight="1" x14ac:dyDescent="0.25">
      <c r="A140" s="171" t="s">
        <v>46</v>
      </c>
      <c r="B140" s="171"/>
      <c r="C140" s="171"/>
      <c r="D140" s="171"/>
      <c r="E140" s="172"/>
      <c r="F140" s="61">
        <f t="shared" si="6"/>
        <v>210</v>
      </c>
      <c r="G140" s="60">
        <v>17</v>
      </c>
      <c r="H140" s="60">
        <v>132</v>
      </c>
      <c r="I140" s="60">
        <v>29</v>
      </c>
      <c r="J140" s="60">
        <v>29</v>
      </c>
      <c r="K140" s="59">
        <v>3</v>
      </c>
      <c r="R140" s="6"/>
    </row>
    <row r="141" spans="1:22" s="2" customFormat="1" ht="18" customHeight="1" x14ac:dyDescent="0.25">
      <c r="A141" s="171" t="s">
        <v>45</v>
      </c>
      <c r="B141" s="171"/>
      <c r="C141" s="171"/>
      <c r="D141" s="171"/>
      <c r="E141" s="172"/>
      <c r="F141" s="61">
        <f t="shared" si="6"/>
        <v>3</v>
      </c>
      <c r="G141" s="60"/>
      <c r="H141" s="60">
        <v>1</v>
      </c>
      <c r="I141" s="60"/>
      <c r="J141" s="60">
        <v>2</v>
      </c>
      <c r="K141" s="59"/>
      <c r="R141" s="6"/>
    </row>
    <row r="142" spans="1:22" s="2" customFormat="1" ht="18" customHeight="1" x14ac:dyDescent="0.25">
      <c r="A142" s="169" t="s">
        <v>44</v>
      </c>
      <c r="B142" s="169"/>
      <c r="C142" s="169"/>
      <c r="D142" s="169"/>
      <c r="E142" s="170"/>
      <c r="F142" s="61">
        <f t="shared" si="6"/>
        <v>29</v>
      </c>
      <c r="G142" s="60">
        <v>7</v>
      </c>
      <c r="H142" s="60">
        <v>6</v>
      </c>
      <c r="I142" s="60">
        <v>13</v>
      </c>
      <c r="J142" s="60">
        <v>3</v>
      </c>
      <c r="K142" s="59"/>
      <c r="R142" s="6"/>
      <c r="S142" s="52"/>
      <c r="T142" s="52"/>
      <c r="U142" s="52"/>
      <c r="V142" s="52"/>
    </row>
    <row r="143" spans="1:22" s="2" customFormat="1" ht="18" customHeight="1" x14ac:dyDescent="0.25">
      <c r="A143" s="171" t="s">
        <v>43</v>
      </c>
      <c r="B143" s="171"/>
      <c r="C143" s="171"/>
      <c r="D143" s="171"/>
      <c r="E143" s="172"/>
      <c r="F143" s="61">
        <f t="shared" si="6"/>
        <v>65</v>
      </c>
      <c r="G143" s="60">
        <v>11</v>
      </c>
      <c r="H143" s="60">
        <v>32</v>
      </c>
      <c r="I143" s="60">
        <v>18</v>
      </c>
      <c r="J143" s="60">
        <v>4</v>
      </c>
      <c r="K143" s="59"/>
      <c r="R143" s="6"/>
      <c r="S143" s="52"/>
      <c r="T143" s="52"/>
      <c r="U143" s="52"/>
      <c r="V143" s="52"/>
    </row>
    <row r="144" spans="1:22" s="2" customFormat="1" ht="18" customHeight="1" x14ac:dyDescent="0.25">
      <c r="A144" s="173" t="s">
        <v>42</v>
      </c>
      <c r="B144" s="173"/>
      <c r="C144" s="173"/>
      <c r="D144" s="173"/>
      <c r="E144" s="174"/>
      <c r="F144" s="58">
        <f t="shared" si="6"/>
        <v>316</v>
      </c>
      <c r="G144" s="57">
        <v>42</v>
      </c>
      <c r="H144" s="57">
        <v>142</v>
      </c>
      <c r="I144" s="57">
        <v>100</v>
      </c>
      <c r="J144" s="57">
        <v>25</v>
      </c>
      <c r="K144" s="56">
        <v>7</v>
      </c>
      <c r="R144" s="6"/>
      <c r="S144" s="52"/>
      <c r="T144" s="52"/>
      <c r="U144" s="52"/>
      <c r="V144" s="52"/>
    </row>
    <row r="145" spans="1:22" s="2" customFormat="1" ht="18" customHeight="1" x14ac:dyDescent="0.25">
      <c r="A145" s="175" t="s">
        <v>2</v>
      </c>
      <c r="B145" s="175"/>
      <c r="C145" s="175"/>
      <c r="D145" s="175"/>
      <c r="E145" s="176"/>
      <c r="F145" s="55">
        <f t="shared" ref="F145:K145" si="7">SUM(F126:F144)</f>
        <v>3664</v>
      </c>
      <c r="G145" s="55">
        <f t="shared" si="7"/>
        <v>347</v>
      </c>
      <c r="H145" s="55">
        <f t="shared" si="7"/>
        <v>1556</v>
      </c>
      <c r="I145" s="55">
        <f t="shared" si="7"/>
        <v>894</v>
      </c>
      <c r="J145" s="55">
        <f t="shared" si="7"/>
        <v>543</v>
      </c>
      <c r="K145" s="55">
        <f t="shared" si="7"/>
        <v>324</v>
      </c>
      <c r="R145" s="6"/>
      <c r="S145" s="52"/>
      <c r="T145" s="52"/>
      <c r="U145" s="52"/>
      <c r="V145" s="52"/>
    </row>
    <row r="146" spans="1:22" s="2" customFormat="1" ht="18" customHeight="1" x14ac:dyDescent="0.25">
      <c r="A146" s="177" t="s">
        <v>22</v>
      </c>
      <c r="B146" s="177"/>
      <c r="C146" s="177"/>
      <c r="D146" s="177"/>
      <c r="E146" s="178"/>
      <c r="F146" s="54">
        <f>+F145/F145</f>
        <v>1</v>
      </c>
      <c r="G146" s="53">
        <f>+G145/$F$145</f>
        <v>9.4705240174672495E-2</v>
      </c>
      <c r="H146" s="53">
        <f>+H145/$F$145</f>
        <v>0.42467248908296945</v>
      </c>
      <c r="I146" s="53">
        <f>+I145/$F$145</f>
        <v>0.24399563318777293</v>
      </c>
      <c r="J146" s="53">
        <f>+J145/$F$145</f>
        <v>0.14819868995633187</v>
      </c>
      <c r="K146" s="53">
        <f>+K145/$F$145</f>
        <v>8.8427947598253273E-2</v>
      </c>
      <c r="R146" s="6"/>
      <c r="S146" s="52"/>
      <c r="T146" s="52"/>
      <c r="U146" s="52"/>
      <c r="V146" s="52"/>
    </row>
    <row r="147" spans="1:22" s="2" customFormat="1" ht="18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R147" s="6"/>
      <c r="S147" s="52"/>
      <c r="T147" s="52"/>
      <c r="U147" s="52"/>
      <c r="V147" s="52"/>
    </row>
    <row r="148" spans="1:22" s="2" customFormat="1" ht="18" customHeight="1" x14ac:dyDescent="0.25">
      <c r="B148" s="163" t="s">
        <v>41</v>
      </c>
      <c r="C148" s="163"/>
      <c r="D148" s="163"/>
      <c r="E148" s="163"/>
      <c r="F148" s="163"/>
      <c r="G148" s="163"/>
      <c r="H148" s="6"/>
      <c r="I148" s="6"/>
      <c r="J148" s="6"/>
      <c r="K148" s="6"/>
      <c r="L148" s="6"/>
      <c r="M148" s="6"/>
      <c r="R148" s="6"/>
      <c r="S148" s="52"/>
      <c r="T148" s="52"/>
      <c r="U148" s="52"/>
      <c r="V148" s="52"/>
    </row>
    <row r="149" spans="1:22" s="2" customFormat="1" ht="18" customHeight="1" x14ac:dyDescent="0.25">
      <c r="A149" s="168" t="s">
        <v>40</v>
      </c>
      <c r="B149" s="168"/>
      <c r="C149" s="168"/>
      <c r="D149" s="168"/>
      <c r="E149" s="168"/>
      <c r="F149" s="168"/>
      <c r="G149" s="168"/>
      <c r="H149" s="6"/>
      <c r="I149" s="6"/>
      <c r="J149" s="6"/>
      <c r="K149" s="6"/>
      <c r="L149" s="6"/>
      <c r="M149" s="6"/>
      <c r="N149" s="6"/>
      <c r="O149" s="6"/>
      <c r="R149" s="6"/>
      <c r="S149" s="46"/>
      <c r="T149" s="46"/>
      <c r="U149" s="46"/>
      <c r="V149" s="46"/>
    </row>
    <row r="150" spans="1:22" s="2" customFormat="1" ht="6.6" customHeight="1" x14ac:dyDescent="0.25">
      <c r="C150" s="51" t="s">
        <v>38</v>
      </c>
      <c r="D150" s="51" t="s">
        <v>37</v>
      </c>
      <c r="E150" s="51" t="s">
        <v>36</v>
      </c>
      <c r="F150" s="51" t="s">
        <v>35</v>
      </c>
      <c r="G150" s="51" t="s">
        <v>34</v>
      </c>
      <c r="H150" s="6"/>
      <c r="I150" s="6"/>
      <c r="J150" s="6"/>
      <c r="K150" s="6"/>
      <c r="L150" s="6"/>
      <c r="M150" s="6"/>
      <c r="N150" s="6"/>
      <c r="O150" s="6"/>
      <c r="R150" s="6"/>
      <c r="S150" s="46"/>
      <c r="T150" s="46"/>
      <c r="U150" s="46"/>
      <c r="V150" s="46"/>
    </row>
    <row r="151" spans="1:22" s="2" customFormat="1" ht="4.1500000000000004" customHeight="1" x14ac:dyDescent="0.25">
      <c r="A151" s="166" t="s">
        <v>5</v>
      </c>
      <c r="B151" s="167" t="s">
        <v>39</v>
      </c>
      <c r="C151" s="167" t="s">
        <v>38</v>
      </c>
      <c r="D151" s="167" t="s">
        <v>37</v>
      </c>
      <c r="E151" s="167" t="s">
        <v>36</v>
      </c>
      <c r="F151" s="167" t="s">
        <v>35</v>
      </c>
      <c r="G151" s="162" t="s">
        <v>34</v>
      </c>
      <c r="H151" s="6"/>
      <c r="I151" s="6"/>
      <c r="J151" s="6"/>
      <c r="K151" s="6"/>
      <c r="L151" s="6"/>
      <c r="M151" s="6"/>
      <c r="N151" s="6"/>
      <c r="O151" s="6"/>
      <c r="R151" s="6"/>
      <c r="S151" s="46"/>
      <c r="T151" s="46"/>
      <c r="U151" s="46"/>
      <c r="V151" s="46"/>
    </row>
    <row r="152" spans="1:22" s="2" customFormat="1" ht="18" customHeight="1" x14ac:dyDescent="0.25">
      <c r="A152" s="166"/>
      <c r="B152" s="167"/>
      <c r="C152" s="167"/>
      <c r="D152" s="167"/>
      <c r="E152" s="167"/>
      <c r="F152" s="167"/>
      <c r="G152" s="162"/>
      <c r="H152" s="6"/>
      <c r="I152" s="6"/>
      <c r="J152" s="6"/>
      <c r="K152" s="6"/>
      <c r="L152" s="6"/>
      <c r="M152" s="6"/>
      <c r="N152" s="6"/>
      <c r="O152" s="6"/>
      <c r="R152" s="6"/>
      <c r="S152" s="46"/>
      <c r="T152" s="46"/>
      <c r="U152" s="46"/>
      <c r="V152" s="46"/>
    </row>
    <row r="153" spans="1:22" s="2" customFormat="1" ht="18" customHeight="1" x14ac:dyDescent="0.25">
      <c r="A153" s="166"/>
      <c r="B153" s="167"/>
      <c r="C153" s="167"/>
      <c r="D153" s="167"/>
      <c r="E153" s="167"/>
      <c r="F153" s="167"/>
      <c r="G153" s="162"/>
      <c r="H153" s="6"/>
      <c r="I153" s="6"/>
      <c r="J153" s="6"/>
      <c r="K153" s="6"/>
      <c r="L153" s="6"/>
      <c r="M153" s="6"/>
      <c r="N153" s="6"/>
      <c r="O153" s="6"/>
      <c r="R153" s="6"/>
      <c r="S153" s="46"/>
      <c r="T153" s="46"/>
      <c r="U153" s="46"/>
      <c r="V153" s="46"/>
    </row>
    <row r="154" spans="1:22" s="2" customFormat="1" ht="18" customHeight="1" x14ac:dyDescent="0.25">
      <c r="A154" s="50" t="s">
        <v>6</v>
      </c>
      <c r="B154" s="49">
        <f t="shared" ref="B154:B165" si="8">SUM(C154:G154)</f>
        <v>752</v>
      </c>
      <c r="C154" s="48">
        <v>82</v>
      </c>
      <c r="D154" s="48">
        <v>342</v>
      </c>
      <c r="E154" s="48">
        <v>207</v>
      </c>
      <c r="F154" s="48">
        <v>121</v>
      </c>
      <c r="G154" s="47">
        <v>0</v>
      </c>
      <c r="H154" s="6"/>
      <c r="I154" s="6"/>
      <c r="J154" s="6"/>
      <c r="K154" s="6"/>
      <c r="L154" s="6"/>
      <c r="M154" s="6"/>
      <c r="N154" s="6"/>
      <c r="O154" s="6"/>
      <c r="R154" s="6"/>
      <c r="S154" s="46"/>
      <c r="T154" s="46"/>
      <c r="U154" s="46"/>
      <c r="V154" s="46"/>
    </row>
    <row r="155" spans="1:22" s="2" customFormat="1" ht="18" customHeight="1" x14ac:dyDescent="0.25">
      <c r="A155" s="45" t="s">
        <v>7</v>
      </c>
      <c r="B155" s="44">
        <f t="shared" si="8"/>
        <v>684</v>
      </c>
      <c r="C155" s="43">
        <v>56</v>
      </c>
      <c r="D155" s="43">
        <v>362</v>
      </c>
      <c r="E155" s="43">
        <v>144</v>
      </c>
      <c r="F155" s="43">
        <v>122</v>
      </c>
      <c r="G155" s="42">
        <v>0</v>
      </c>
      <c r="H155" s="6"/>
      <c r="I155" s="6"/>
      <c r="J155" s="6"/>
      <c r="K155" s="6"/>
      <c r="L155" s="6"/>
      <c r="M155" s="6"/>
      <c r="N155" s="6"/>
      <c r="O155" s="6"/>
      <c r="R155" s="6"/>
      <c r="S155" s="46"/>
      <c r="T155" s="46"/>
      <c r="U155" s="46"/>
      <c r="V155" s="46"/>
    </row>
    <row r="156" spans="1:22" s="2" customFormat="1" ht="18" customHeight="1" x14ac:dyDescent="0.25">
      <c r="A156" s="45" t="s">
        <v>8</v>
      </c>
      <c r="B156" s="44">
        <f t="shared" si="8"/>
        <v>1270</v>
      </c>
      <c r="C156" s="43">
        <v>126</v>
      </c>
      <c r="D156" s="43">
        <v>463</v>
      </c>
      <c r="E156" s="43">
        <v>284</v>
      </c>
      <c r="F156" s="43">
        <v>132</v>
      </c>
      <c r="G156" s="42">
        <v>265</v>
      </c>
      <c r="H156" s="6"/>
      <c r="I156" s="6"/>
      <c r="J156" s="6"/>
      <c r="K156" s="6"/>
      <c r="L156" s="6"/>
      <c r="M156" s="6"/>
      <c r="N156" s="6"/>
      <c r="O156" s="6"/>
      <c r="R156" s="6"/>
      <c r="S156" s="46"/>
      <c r="T156" s="46"/>
      <c r="U156" s="46"/>
      <c r="V156" s="46"/>
    </row>
    <row r="157" spans="1:22" s="2" customFormat="1" ht="18" customHeight="1" x14ac:dyDescent="0.25">
      <c r="A157" s="45" t="s">
        <v>9</v>
      </c>
      <c r="B157" s="44">
        <f t="shared" si="8"/>
        <v>958</v>
      </c>
      <c r="C157" s="43">
        <v>83</v>
      </c>
      <c r="D157" s="43">
        <v>388</v>
      </c>
      <c r="E157" s="43">
        <v>260</v>
      </c>
      <c r="F157" s="43">
        <v>168</v>
      </c>
      <c r="G157" s="42">
        <v>59</v>
      </c>
      <c r="H157" s="6"/>
      <c r="I157" s="6"/>
      <c r="J157" s="6"/>
      <c r="K157" s="6"/>
      <c r="L157" s="6"/>
      <c r="M157" s="6"/>
      <c r="N157" s="6"/>
      <c r="O157" s="6"/>
      <c r="R157" s="6"/>
      <c r="S157" s="46"/>
      <c r="T157" s="46"/>
      <c r="U157" s="46"/>
      <c r="V157" s="46"/>
    </row>
    <row r="158" spans="1:22" s="2" customFormat="1" ht="18" customHeight="1" x14ac:dyDescent="0.25">
      <c r="A158" s="45" t="s">
        <v>10</v>
      </c>
      <c r="B158" s="44">
        <f t="shared" si="8"/>
        <v>0</v>
      </c>
      <c r="C158" s="43">
        <v>0</v>
      </c>
      <c r="D158" s="43">
        <v>0</v>
      </c>
      <c r="E158" s="43">
        <v>0</v>
      </c>
      <c r="F158" s="43">
        <v>0</v>
      </c>
      <c r="G158" s="42">
        <v>0</v>
      </c>
      <c r="H158" s="6"/>
      <c r="I158" s="6"/>
      <c r="J158" s="6"/>
      <c r="K158" s="6"/>
      <c r="L158" s="6"/>
      <c r="M158" s="6"/>
      <c r="N158" s="6"/>
      <c r="O158" s="6"/>
      <c r="R158" s="6"/>
      <c r="S158" s="46"/>
      <c r="T158" s="46"/>
      <c r="U158" s="46"/>
      <c r="V158" s="46"/>
    </row>
    <row r="159" spans="1:22" s="2" customFormat="1" ht="18" customHeight="1" x14ac:dyDescent="0.25">
      <c r="A159" s="45" t="s">
        <v>11</v>
      </c>
      <c r="B159" s="44">
        <f t="shared" si="8"/>
        <v>0</v>
      </c>
      <c r="C159" s="43">
        <v>0</v>
      </c>
      <c r="D159" s="43">
        <v>0</v>
      </c>
      <c r="E159" s="43">
        <v>0</v>
      </c>
      <c r="F159" s="43">
        <v>0</v>
      </c>
      <c r="G159" s="42">
        <v>0</v>
      </c>
      <c r="R159" s="6"/>
      <c r="S159" s="46"/>
      <c r="T159" s="46"/>
      <c r="U159" s="46"/>
      <c r="V159" s="46"/>
    </row>
    <row r="160" spans="1:22" s="2" customFormat="1" ht="18" customHeight="1" x14ac:dyDescent="0.25">
      <c r="A160" s="45" t="s">
        <v>12</v>
      </c>
      <c r="B160" s="44">
        <f t="shared" si="8"/>
        <v>0</v>
      </c>
      <c r="C160" s="43">
        <v>0</v>
      </c>
      <c r="D160" s="43">
        <v>0</v>
      </c>
      <c r="E160" s="43">
        <v>0</v>
      </c>
      <c r="F160" s="43">
        <v>0</v>
      </c>
      <c r="G160" s="42">
        <v>0</v>
      </c>
      <c r="R160" s="6"/>
      <c r="S160" s="46"/>
      <c r="T160" s="46"/>
      <c r="U160" s="46"/>
      <c r="V160" s="46"/>
    </row>
    <row r="161" spans="1:38" s="2" customFormat="1" ht="18" customHeight="1" x14ac:dyDescent="0.25">
      <c r="A161" s="45" t="s">
        <v>13</v>
      </c>
      <c r="B161" s="44">
        <f t="shared" si="8"/>
        <v>0</v>
      </c>
      <c r="C161" s="43">
        <v>0</v>
      </c>
      <c r="D161" s="43">
        <v>0</v>
      </c>
      <c r="E161" s="43">
        <v>0</v>
      </c>
      <c r="F161" s="43">
        <v>0</v>
      </c>
      <c r="G161" s="42">
        <v>0</v>
      </c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46"/>
      <c r="T161" s="46"/>
      <c r="U161" s="46"/>
      <c r="V161" s="46"/>
    </row>
    <row r="162" spans="1:38" s="2" customFormat="1" ht="18" customHeight="1" x14ac:dyDescent="0.25">
      <c r="A162" s="45" t="s">
        <v>21</v>
      </c>
      <c r="B162" s="44">
        <f t="shared" si="8"/>
        <v>0</v>
      </c>
      <c r="C162" s="43">
        <v>0</v>
      </c>
      <c r="D162" s="43">
        <v>0</v>
      </c>
      <c r="E162" s="43">
        <v>0</v>
      </c>
      <c r="F162" s="43">
        <v>0</v>
      </c>
      <c r="G162" s="42">
        <v>0</v>
      </c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</row>
    <row r="163" spans="1:38" s="2" customFormat="1" ht="18" customHeight="1" x14ac:dyDescent="0.25">
      <c r="A163" s="45" t="s">
        <v>15</v>
      </c>
      <c r="B163" s="44">
        <f t="shared" si="8"/>
        <v>0</v>
      </c>
      <c r="C163" s="43">
        <v>0</v>
      </c>
      <c r="D163" s="43">
        <v>0</v>
      </c>
      <c r="E163" s="43">
        <v>0</v>
      </c>
      <c r="F163" s="43">
        <v>0</v>
      </c>
      <c r="G163" s="42">
        <v>0</v>
      </c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</row>
    <row r="164" spans="1:38" s="2" customFormat="1" ht="18" customHeight="1" x14ac:dyDescent="0.25">
      <c r="A164" s="45" t="s">
        <v>16</v>
      </c>
      <c r="B164" s="44">
        <f t="shared" si="8"/>
        <v>0</v>
      </c>
      <c r="C164" s="43">
        <v>0</v>
      </c>
      <c r="D164" s="43">
        <v>0</v>
      </c>
      <c r="E164" s="43">
        <v>0</v>
      </c>
      <c r="F164" s="43">
        <v>0</v>
      </c>
      <c r="G164" s="42">
        <v>0</v>
      </c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</row>
    <row r="165" spans="1:38" s="2" customFormat="1" ht="18" customHeight="1" x14ac:dyDescent="0.25">
      <c r="A165" s="41" t="s">
        <v>17</v>
      </c>
      <c r="B165" s="40">
        <f t="shared" si="8"/>
        <v>0</v>
      </c>
      <c r="C165" s="39">
        <v>0</v>
      </c>
      <c r="D165" s="39">
        <v>0</v>
      </c>
      <c r="E165" s="39">
        <v>0</v>
      </c>
      <c r="F165" s="39">
        <v>0</v>
      </c>
      <c r="G165" s="38">
        <v>0</v>
      </c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</row>
    <row r="166" spans="1:38" s="2" customFormat="1" ht="18" customHeight="1" x14ac:dyDescent="0.25">
      <c r="A166" s="37" t="s">
        <v>2</v>
      </c>
      <c r="B166" s="36">
        <f t="shared" ref="B166:G166" si="9">SUM(B154:B165)</f>
        <v>3664</v>
      </c>
      <c r="C166" s="36">
        <f t="shared" si="9"/>
        <v>347</v>
      </c>
      <c r="D166" s="36">
        <f t="shared" si="9"/>
        <v>1555</v>
      </c>
      <c r="E166" s="36">
        <f t="shared" si="9"/>
        <v>895</v>
      </c>
      <c r="F166" s="36">
        <f t="shared" si="9"/>
        <v>543</v>
      </c>
      <c r="G166" s="35">
        <f t="shared" si="9"/>
        <v>324</v>
      </c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</row>
    <row r="167" spans="1:38" s="2" customFormat="1" ht="18" customHeight="1" x14ac:dyDescent="0.25">
      <c r="A167" s="34" t="s">
        <v>22</v>
      </c>
      <c r="B167" s="33">
        <f>+B166/B166</f>
        <v>1</v>
      </c>
      <c r="C167" s="33">
        <f>+C166/$B$166</f>
        <v>9.4705240174672495E-2</v>
      </c>
      <c r="D167" s="33">
        <f>+D166/$B$166</f>
        <v>0.42439956331877732</v>
      </c>
      <c r="E167" s="33">
        <f>+E166/$B$166</f>
        <v>0.24426855895196506</v>
      </c>
      <c r="F167" s="33">
        <f>+F166/$B$166</f>
        <v>0.14819868995633187</v>
      </c>
      <c r="G167" s="33">
        <f>+G166/$B$166</f>
        <v>8.8427947598253273E-2</v>
      </c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</row>
    <row r="168" spans="1:38" s="2" customFormat="1" ht="10.1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</row>
    <row r="169" spans="1:38" s="2" customFormat="1" ht="10.15" customHeight="1" x14ac:dyDescent="0.25">
      <c r="A169" s="21"/>
      <c r="B169" s="21"/>
      <c r="C169" s="21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</row>
    <row r="170" spans="1:38" x14ac:dyDescent="0.25">
      <c r="A170" s="21"/>
      <c r="B170" s="21"/>
      <c r="C170" s="21"/>
      <c r="D170" s="163" t="s">
        <v>33</v>
      </c>
      <c r="E170" s="163"/>
      <c r="F170" s="163"/>
      <c r="G170" s="163"/>
      <c r="H170" s="163"/>
      <c r="I170" s="163"/>
      <c r="J170" s="163"/>
      <c r="K170" s="163"/>
      <c r="L170" s="163"/>
      <c r="M170" s="163"/>
      <c r="N170" s="163"/>
      <c r="O170" s="163"/>
      <c r="P170" s="163"/>
      <c r="Q170" s="163"/>
      <c r="R170" s="163"/>
      <c r="S170" s="32"/>
      <c r="T170" s="21"/>
      <c r="U170" s="14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</row>
    <row r="171" spans="1:38" ht="19.899999999999999" customHeight="1" x14ac:dyDescent="0.25">
      <c r="A171" s="21"/>
      <c r="B171" s="21"/>
      <c r="C171" s="21"/>
      <c r="D171" s="164" t="s">
        <v>32</v>
      </c>
      <c r="E171" s="164"/>
      <c r="F171" s="164"/>
      <c r="G171" s="164"/>
      <c r="H171" s="164"/>
      <c r="I171" s="164"/>
      <c r="J171" s="164"/>
      <c r="K171" s="164"/>
      <c r="L171" s="164"/>
      <c r="M171" s="164"/>
      <c r="N171" s="164"/>
      <c r="O171" s="164"/>
      <c r="P171" s="164"/>
      <c r="Q171" s="164"/>
      <c r="R171" s="164"/>
      <c r="S171" s="21"/>
      <c r="T171" s="21"/>
      <c r="U171" s="14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</row>
    <row r="172" spans="1:38" ht="28.15" customHeight="1" x14ac:dyDescent="0.25">
      <c r="A172" s="21"/>
      <c r="B172" s="21"/>
      <c r="C172" s="21"/>
      <c r="D172" s="31" t="s">
        <v>5</v>
      </c>
      <c r="E172" s="30" t="s">
        <v>6</v>
      </c>
      <c r="F172" s="30" t="s">
        <v>7</v>
      </c>
      <c r="G172" s="30" t="s">
        <v>8</v>
      </c>
      <c r="H172" s="30" t="s">
        <v>9</v>
      </c>
      <c r="I172" s="30" t="s">
        <v>10</v>
      </c>
      <c r="J172" s="30" t="s">
        <v>11</v>
      </c>
      <c r="K172" s="30" t="s">
        <v>12</v>
      </c>
      <c r="L172" s="30" t="s">
        <v>13</v>
      </c>
      <c r="M172" s="30" t="s">
        <v>14</v>
      </c>
      <c r="N172" s="30" t="s">
        <v>15</v>
      </c>
      <c r="O172" s="30" t="s">
        <v>16</v>
      </c>
      <c r="P172" s="30" t="s">
        <v>17</v>
      </c>
      <c r="Q172" s="29" t="s">
        <v>2</v>
      </c>
      <c r="R172" s="28" t="s">
        <v>22</v>
      </c>
      <c r="U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</row>
    <row r="173" spans="1:38" ht="28.15" customHeight="1" x14ac:dyDescent="0.25">
      <c r="A173" s="21"/>
      <c r="B173" s="21"/>
      <c r="C173" s="21"/>
      <c r="D173" s="26" t="s">
        <v>19</v>
      </c>
      <c r="E173" s="25">
        <v>123</v>
      </c>
      <c r="F173" s="25">
        <v>121</v>
      </c>
      <c r="G173" s="25">
        <v>210</v>
      </c>
      <c r="H173" s="25">
        <v>136</v>
      </c>
      <c r="I173" s="25">
        <v>0</v>
      </c>
      <c r="J173" s="25">
        <v>0</v>
      </c>
      <c r="K173" s="25">
        <v>0</v>
      </c>
      <c r="L173" s="25">
        <v>0</v>
      </c>
      <c r="M173" s="25">
        <v>0</v>
      </c>
      <c r="N173" s="25">
        <v>0</v>
      </c>
      <c r="O173" s="25">
        <v>0</v>
      </c>
      <c r="P173" s="25">
        <v>0</v>
      </c>
      <c r="Q173" s="24">
        <f>SUM(E173:P173)</f>
        <v>590</v>
      </c>
      <c r="R173" s="23">
        <f>+Q173/$B$47</f>
        <v>0.89393939393939392</v>
      </c>
      <c r="S173" s="27"/>
      <c r="T173" s="27"/>
      <c r="U173" s="27"/>
      <c r="V173" s="27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</row>
    <row r="174" spans="1:38" ht="28.15" customHeight="1" x14ac:dyDescent="0.25">
      <c r="A174" s="21"/>
      <c r="B174" s="21"/>
      <c r="C174" s="21"/>
      <c r="D174" s="26" t="s">
        <v>18</v>
      </c>
      <c r="E174" s="25">
        <v>113</v>
      </c>
      <c r="F174" s="25">
        <v>101</v>
      </c>
      <c r="G174" s="25">
        <v>196</v>
      </c>
      <c r="H174" s="25">
        <v>135</v>
      </c>
      <c r="I174" s="25">
        <v>0</v>
      </c>
      <c r="J174" s="25">
        <v>0</v>
      </c>
      <c r="K174" s="25">
        <v>0</v>
      </c>
      <c r="L174" s="25">
        <v>0</v>
      </c>
      <c r="M174" s="25">
        <v>0</v>
      </c>
      <c r="N174" s="25">
        <v>0</v>
      </c>
      <c r="O174" s="25">
        <v>0</v>
      </c>
      <c r="P174" s="25">
        <v>0</v>
      </c>
      <c r="Q174" s="24">
        <f>SUM(E174:P174)</f>
        <v>545</v>
      </c>
      <c r="R174" s="23">
        <f>+Q174/$B$47</f>
        <v>0.8257575757575758</v>
      </c>
      <c r="S174" s="22"/>
      <c r="T174" s="22"/>
      <c r="U174" s="22"/>
      <c r="V174" s="22"/>
    </row>
    <row r="175" spans="1:38" ht="19.5" x14ac:dyDescent="0.25">
      <c r="A175" s="21"/>
      <c r="B175" s="21"/>
      <c r="C175" s="21"/>
      <c r="D175" s="6"/>
      <c r="E175" s="6"/>
      <c r="F175" s="6"/>
      <c r="G175" s="6"/>
      <c r="H175" s="6"/>
      <c r="I175" s="6"/>
      <c r="J175" s="2"/>
      <c r="K175" s="2"/>
      <c r="L175" s="4"/>
      <c r="M175" s="6"/>
      <c r="N175" s="6"/>
      <c r="O175" s="6"/>
      <c r="P175" s="6"/>
      <c r="Q175" s="6"/>
      <c r="R175" s="6"/>
      <c r="S175" s="20"/>
      <c r="T175" s="20"/>
      <c r="U175" s="20"/>
      <c r="V175" s="20"/>
    </row>
    <row r="176" spans="1:38" ht="19.5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2"/>
      <c r="K176" s="2"/>
      <c r="L176" s="4"/>
      <c r="M176" s="6"/>
      <c r="N176" s="6"/>
      <c r="O176" s="6"/>
      <c r="P176" s="6"/>
      <c r="Q176" s="6"/>
      <c r="R176" s="6"/>
      <c r="S176" s="20"/>
      <c r="T176" s="20"/>
      <c r="U176" s="20"/>
      <c r="V176" s="20"/>
    </row>
    <row r="177" spans="1:25" ht="19.5" x14ac:dyDescent="0.25">
      <c r="P177" s="6"/>
      <c r="Q177" s="6"/>
      <c r="R177" s="6"/>
      <c r="S177" s="20"/>
      <c r="T177" s="20"/>
      <c r="U177" s="20"/>
      <c r="V177" s="20"/>
    </row>
    <row r="178" spans="1:25" ht="19.5" x14ac:dyDescent="0.25">
      <c r="P178" s="6"/>
      <c r="Q178" s="6"/>
      <c r="R178" s="6"/>
      <c r="S178" s="20"/>
      <c r="T178" s="20"/>
      <c r="U178" s="20"/>
      <c r="V178" s="20"/>
    </row>
    <row r="179" spans="1:25" ht="19.5" x14ac:dyDescent="0.25">
      <c r="P179" s="6"/>
      <c r="Q179" s="6"/>
      <c r="R179" s="6"/>
      <c r="S179" s="20"/>
      <c r="T179" s="20"/>
      <c r="U179" s="20"/>
      <c r="V179" s="20"/>
    </row>
    <row r="180" spans="1:25" ht="19.5" x14ac:dyDescent="0.25">
      <c r="P180" s="6"/>
      <c r="Q180" s="6"/>
      <c r="R180" s="6"/>
      <c r="S180" s="20"/>
      <c r="T180" s="20"/>
      <c r="U180" s="20"/>
      <c r="V180" s="20"/>
    </row>
    <row r="181" spans="1:25" ht="19.5" x14ac:dyDescent="0.25">
      <c r="P181" s="6"/>
      <c r="Q181" s="6"/>
      <c r="R181" s="6"/>
      <c r="S181" s="20"/>
      <c r="T181" s="20"/>
      <c r="U181" s="20"/>
      <c r="V181" s="20"/>
    </row>
    <row r="182" spans="1:25" ht="19.5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2"/>
      <c r="K182" s="2"/>
      <c r="L182" s="4"/>
      <c r="M182" s="6"/>
      <c r="N182" s="6"/>
      <c r="O182" s="6"/>
      <c r="P182" s="6"/>
      <c r="Q182" s="6"/>
      <c r="R182" s="6"/>
      <c r="S182" s="20"/>
      <c r="T182" s="20"/>
      <c r="U182" s="20"/>
      <c r="V182" s="20"/>
    </row>
    <row r="183" spans="1:25" ht="19.5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19"/>
      <c r="K183" s="19"/>
      <c r="L183" s="19"/>
      <c r="M183" s="6"/>
      <c r="N183" s="6"/>
      <c r="O183" s="6"/>
      <c r="P183" s="6"/>
      <c r="Q183" s="6"/>
      <c r="R183" s="6"/>
      <c r="S183" s="18"/>
      <c r="T183" s="18"/>
      <c r="U183" s="18"/>
      <c r="V183" s="18"/>
    </row>
    <row r="184" spans="1:25" ht="19.5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4"/>
      <c r="K184" s="4"/>
      <c r="L184" s="17"/>
      <c r="M184" s="6"/>
      <c r="N184" s="6"/>
      <c r="O184" s="6"/>
      <c r="P184" s="6"/>
      <c r="Q184" s="6"/>
      <c r="R184" s="6"/>
      <c r="S184" s="16"/>
      <c r="T184" s="16"/>
      <c r="U184" s="16"/>
      <c r="V184" s="16"/>
    </row>
    <row r="185" spans="1:25" ht="19.5" x14ac:dyDescent="0.25">
      <c r="A185" s="6"/>
      <c r="B185" s="6"/>
      <c r="C185" s="6"/>
      <c r="D185" s="6"/>
      <c r="E185" s="6"/>
      <c r="F185" s="6"/>
      <c r="G185" s="6"/>
      <c r="H185" s="6"/>
      <c r="I185" s="6"/>
      <c r="M185" s="6"/>
      <c r="N185" s="6"/>
      <c r="O185" s="6"/>
      <c r="P185" s="6"/>
      <c r="Q185" s="6"/>
      <c r="R185" s="6"/>
      <c r="U185" s="2"/>
    </row>
    <row r="186" spans="1:25" ht="19.5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15"/>
      <c r="K186" s="15"/>
      <c r="L186" s="15"/>
      <c r="M186" s="6"/>
      <c r="N186" s="6"/>
      <c r="O186" s="6"/>
      <c r="P186" s="6"/>
      <c r="Q186" s="6"/>
      <c r="R186" s="6"/>
      <c r="S186" s="14"/>
      <c r="T186" s="14"/>
      <c r="U186" s="14"/>
      <c r="V186" s="14"/>
    </row>
    <row r="187" spans="1:25" ht="1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13"/>
      <c r="K187" s="13"/>
      <c r="L187" s="11"/>
      <c r="M187" s="6"/>
      <c r="N187" s="6"/>
      <c r="O187" s="6"/>
      <c r="P187" s="6"/>
      <c r="Q187" s="6"/>
      <c r="R187" s="6"/>
      <c r="U187" s="2"/>
    </row>
    <row r="188" spans="1:25" ht="15.7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2"/>
      <c r="K188" s="2"/>
      <c r="L188" s="11"/>
      <c r="M188" s="6"/>
      <c r="N188" s="6"/>
      <c r="O188" s="6"/>
      <c r="P188" s="6"/>
      <c r="Q188" s="6"/>
      <c r="R188" s="6"/>
      <c r="U188" s="2"/>
    </row>
    <row r="189" spans="1:25" ht="1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2"/>
      <c r="K189" s="2"/>
      <c r="L189" s="12"/>
      <c r="M189" s="6"/>
      <c r="N189" s="6"/>
      <c r="O189" s="6"/>
      <c r="P189" s="6"/>
      <c r="Q189" s="6"/>
      <c r="R189" s="6"/>
      <c r="U189" s="2"/>
    </row>
    <row r="190" spans="1:25" ht="15" customHeight="1" x14ac:dyDescent="0.25">
      <c r="H190" s="11"/>
      <c r="I190" s="2"/>
      <c r="J190" s="2"/>
      <c r="K190" s="2"/>
      <c r="L190" s="10"/>
      <c r="M190" s="6"/>
      <c r="N190" s="6"/>
      <c r="O190" s="6"/>
      <c r="P190" s="6"/>
      <c r="Q190" s="6"/>
      <c r="R190" s="6"/>
      <c r="S190" s="2"/>
      <c r="T190" s="2"/>
      <c r="U190" s="2"/>
    </row>
    <row r="191" spans="1:25" s="2" customFormat="1" ht="15" customHeight="1" x14ac:dyDescent="0.25">
      <c r="A191" s="5"/>
      <c r="B191" s="5"/>
      <c r="C191" s="5"/>
      <c r="D191" s="5"/>
      <c r="E191" s="5"/>
      <c r="F191" s="5"/>
      <c r="G191" s="5"/>
      <c r="H191" s="165"/>
      <c r="L191" s="5"/>
      <c r="M191" s="6"/>
      <c r="N191" s="6"/>
      <c r="O191" s="6"/>
      <c r="P191" s="6"/>
      <c r="Q191" s="6"/>
      <c r="R191" s="6"/>
      <c r="W191" s="5"/>
      <c r="X191" s="5"/>
      <c r="Y191" s="5"/>
    </row>
    <row r="192" spans="1:25" s="2" customFormat="1" ht="19.5" x14ac:dyDescent="0.25">
      <c r="A192" s="5"/>
      <c r="B192" s="5"/>
      <c r="C192" s="5"/>
      <c r="D192" s="5"/>
      <c r="E192" s="5"/>
      <c r="F192" s="5"/>
      <c r="G192" s="5"/>
      <c r="H192" s="165"/>
      <c r="L192" s="5"/>
      <c r="M192" s="6"/>
      <c r="N192" s="6"/>
      <c r="O192" s="6"/>
      <c r="P192" s="6"/>
      <c r="Q192" s="6"/>
      <c r="R192" s="6"/>
      <c r="W192" s="5"/>
      <c r="X192" s="5"/>
      <c r="Y192" s="5"/>
    </row>
    <row r="193" spans="1:25" s="2" customFormat="1" ht="19.5" x14ac:dyDescent="0.25">
      <c r="A193" s="5"/>
      <c r="B193" s="5"/>
      <c r="C193" s="5"/>
      <c r="D193" s="5"/>
      <c r="E193" s="5"/>
      <c r="F193" s="5"/>
      <c r="G193" s="5"/>
      <c r="H193" s="9"/>
      <c r="L193" s="5"/>
      <c r="M193" s="6"/>
      <c r="N193" s="6"/>
      <c r="O193" s="6"/>
      <c r="P193" s="6"/>
      <c r="Q193" s="6"/>
      <c r="R193" s="6"/>
      <c r="W193" s="5"/>
      <c r="X193" s="5"/>
      <c r="Y193" s="5"/>
    </row>
    <row r="194" spans="1:25" s="2" customFormat="1" ht="19.5" x14ac:dyDescent="0.25">
      <c r="A194" s="5"/>
      <c r="B194" s="5"/>
      <c r="C194" s="5"/>
      <c r="D194" s="5"/>
      <c r="E194" s="5"/>
      <c r="F194" s="5"/>
      <c r="G194" s="5"/>
      <c r="H194" s="9"/>
      <c r="L194" s="5"/>
      <c r="M194" s="6"/>
      <c r="N194" s="6"/>
      <c r="O194" s="6"/>
      <c r="P194" s="6"/>
      <c r="Q194" s="6"/>
      <c r="R194" s="6"/>
      <c r="W194" s="5"/>
      <c r="X194" s="5"/>
      <c r="Y194" s="5"/>
    </row>
    <row r="195" spans="1:25" s="2" customFormat="1" ht="19.5" x14ac:dyDescent="0.25">
      <c r="A195" s="5"/>
      <c r="B195" s="5"/>
      <c r="C195" s="5"/>
      <c r="D195" s="5"/>
      <c r="E195" s="5"/>
      <c r="F195" s="5"/>
      <c r="G195" s="5"/>
      <c r="H195" s="9"/>
      <c r="L195" s="5"/>
      <c r="M195" s="6"/>
      <c r="N195" s="6"/>
      <c r="O195" s="6"/>
      <c r="P195" s="6"/>
      <c r="Q195" s="6"/>
      <c r="R195" s="6"/>
      <c r="W195" s="5"/>
      <c r="X195" s="5"/>
      <c r="Y195" s="5"/>
    </row>
    <row r="196" spans="1:25" s="2" customFormat="1" ht="19.5" x14ac:dyDescent="0.25">
      <c r="A196" s="5"/>
      <c r="B196" s="5"/>
      <c r="C196" s="5"/>
      <c r="D196" s="5"/>
      <c r="E196" s="5"/>
      <c r="F196" s="5"/>
      <c r="G196" s="5"/>
      <c r="H196" s="9"/>
      <c r="L196" s="5"/>
      <c r="M196" s="6"/>
      <c r="N196" s="6"/>
      <c r="O196" s="6"/>
      <c r="P196" s="6"/>
      <c r="Q196" s="6"/>
      <c r="R196" s="6"/>
      <c r="W196" s="5"/>
      <c r="X196" s="5"/>
      <c r="Y196" s="5"/>
    </row>
    <row r="197" spans="1:25" s="2" customFormat="1" ht="19.5" x14ac:dyDescent="0.25">
      <c r="A197" s="5"/>
      <c r="B197" s="5"/>
      <c r="C197" s="5"/>
      <c r="D197" s="5"/>
      <c r="E197" s="5"/>
      <c r="F197" s="5"/>
      <c r="G197" s="5"/>
      <c r="H197" s="9"/>
      <c r="L197" s="5"/>
      <c r="M197" s="6"/>
      <c r="N197" s="6"/>
      <c r="O197" s="6"/>
      <c r="P197" s="6"/>
      <c r="Q197" s="6"/>
      <c r="R197" s="6"/>
      <c r="W197" s="5"/>
      <c r="X197" s="5"/>
      <c r="Y197" s="5"/>
    </row>
    <row r="198" spans="1:25" s="2" customFormat="1" ht="19.5" x14ac:dyDescent="0.25">
      <c r="A198" s="5"/>
      <c r="B198" s="5"/>
      <c r="C198" s="5"/>
      <c r="D198" s="5"/>
      <c r="E198" s="5"/>
      <c r="F198" s="5"/>
      <c r="G198" s="5"/>
      <c r="H198" s="9"/>
      <c r="L198" s="5"/>
      <c r="M198" s="6"/>
      <c r="N198" s="6"/>
      <c r="O198" s="6"/>
      <c r="P198" s="6"/>
      <c r="Q198" s="6"/>
      <c r="R198" s="6"/>
      <c r="W198" s="5"/>
      <c r="X198" s="5"/>
      <c r="Y198" s="5"/>
    </row>
    <row r="199" spans="1:25" s="2" customFormat="1" ht="19.5" x14ac:dyDescent="0.25">
      <c r="A199" s="5"/>
      <c r="B199" s="5"/>
      <c r="C199" s="5"/>
      <c r="D199" s="5"/>
      <c r="E199" s="5"/>
      <c r="F199" s="5"/>
      <c r="G199" s="5"/>
      <c r="H199" s="9"/>
      <c r="L199" s="5"/>
      <c r="M199" s="6"/>
      <c r="N199" s="6"/>
      <c r="O199" s="6"/>
      <c r="P199" s="6"/>
      <c r="Q199" s="6"/>
      <c r="R199" s="6"/>
      <c r="W199" s="5"/>
      <c r="X199" s="5"/>
      <c r="Y199" s="5"/>
    </row>
    <row r="200" spans="1:25" s="2" customFormat="1" ht="19.5" x14ac:dyDescent="0.25">
      <c r="A200" s="5"/>
      <c r="B200" s="5"/>
      <c r="C200" s="5"/>
      <c r="D200" s="5"/>
      <c r="E200" s="5"/>
      <c r="F200" s="5"/>
      <c r="G200" s="5"/>
      <c r="H200" s="9"/>
      <c r="L200" s="5"/>
      <c r="M200" s="6"/>
      <c r="N200" s="6"/>
      <c r="O200" s="6"/>
      <c r="P200" s="6"/>
      <c r="Q200" s="6"/>
      <c r="R200" s="6"/>
      <c r="W200" s="5"/>
      <c r="X200" s="5"/>
      <c r="Y200" s="5"/>
    </row>
    <row r="201" spans="1:25" s="2" customFormat="1" ht="19.5" x14ac:dyDescent="0.25">
      <c r="A201" s="5"/>
      <c r="B201" s="5"/>
      <c r="C201" s="5"/>
      <c r="D201" s="5"/>
      <c r="E201" s="5"/>
      <c r="F201" s="5"/>
      <c r="G201" s="5"/>
      <c r="H201" s="9"/>
      <c r="L201" s="5"/>
      <c r="M201" s="6"/>
      <c r="N201" s="6"/>
      <c r="O201" s="6"/>
      <c r="P201" s="6"/>
      <c r="Q201" s="6"/>
      <c r="R201" s="6"/>
      <c r="W201" s="5"/>
      <c r="X201" s="5"/>
      <c r="Y201" s="5"/>
    </row>
    <row r="202" spans="1:25" s="2" customFormat="1" ht="19.5" x14ac:dyDescent="0.25">
      <c r="A202" s="5"/>
      <c r="B202" s="5"/>
      <c r="C202" s="5"/>
      <c r="D202" s="5"/>
      <c r="E202" s="5"/>
      <c r="F202" s="5"/>
      <c r="G202" s="5"/>
      <c r="H202" s="9"/>
      <c r="L202" s="5"/>
      <c r="M202" s="6"/>
      <c r="N202" s="6"/>
      <c r="O202" s="6"/>
      <c r="P202" s="6"/>
      <c r="Q202" s="6"/>
      <c r="R202" s="6"/>
      <c r="W202" s="5"/>
      <c r="X202" s="5"/>
      <c r="Y202" s="5"/>
    </row>
    <row r="203" spans="1:25" s="2" customFormat="1" ht="19.5" x14ac:dyDescent="0.25">
      <c r="A203" s="5"/>
      <c r="B203" s="5"/>
      <c r="C203" s="5"/>
      <c r="D203" s="5"/>
      <c r="E203" s="5"/>
      <c r="F203" s="5"/>
      <c r="G203" s="5"/>
      <c r="H203" s="9"/>
      <c r="L203" s="5"/>
      <c r="M203" s="6"/>
      <c r="N203" s="6"/>
      <c r="O203" s="6"/>
      <c r="P203" s="6"/>
      <c r="Q203" s="6"/>
      <c r="R203" s="6"/>
      <c r="W203" s="5"/>
      <c r="X203" s="5"/>
      <c r="Y203" s="5"/>
    </row>
    <row r="204" spans="1:25" s="2" customFormat="1" ht="19.5" x14ac:dyDescent="0.25">
      <c r="A204" s="5"/>
      <c r="B204" s="5"/>
      <c r="C204" s="5"/>
      <c r="D204" s="5"/>
      <c r="E204" s="5"/>
      <c r="F204" s="5"/>
      <c r="G204" s="5"/>
      <c r="H204" s="9"/>
      <c r="L204" s="5"/>
      <c r="M204" s="6"/>
      <c r="N204" s="6"/>
      <c r="O204" s="6"/>
      <c r="P204" s="6"/>
      <c r="Q204" s="6"/>
      <c r="R204" s="6"/>
      <c r="W204" s="5"/>
      <c r="X204" s="5"/>
      <c r="Y204" s="5"/>
    </row>
    <row r="205" spans="1:25" s="2" customFormat="1" ht="19.5" x14ac:dyDescent="0.25">
      <c r="A205" s="5"/>
      <c r="B205" s="5"/>
      <c r="C205" s="5"/>
      <c r="D205" s="5"/>
      <c r="E205" s="5"/>
      <c r="F205" s="5"/>
      <c r="G205" s="5"/>
      <c r="H205" s="8"/>
      <c r="L205" s="5"/>
      <c r="M205" s="6"/>
      <c r="N205" s="6"/>
      <c r="O205" s="6"/>
      <c r="P205" s="6"/>
      <c r="Q205" s="6"/>
      <c r="R205" s="6"/>
      <c r="W205" s="5"/>
      <c r="X205" s="5"/>
      <c r="Y205" s="5"/>
    </row>
    <row r="206" spans="1:25" s="2" customFormat="1" ht="19.5" x14ac:dyDescent="0.25">
      <c r="A206" s="5"/>
      <c r="B206" s="5"/>
      <c r="C206" s="5"/>
      <c r="D206" s="5"/>
      <c r="E206" s="5"/>
      <c r="F206" s="5"/>
      <c r="G206" s="5"/>
      <c r="H206" s="7"/>
      <c r="L206" s="5"/>
      <c r="M206" s="6"/>
      <c r="N206" s="6"/>
      <c r="O206" s="6"/>
      <c r="P206" s="6"/>
      <c r="Q206" s="6"/>
      <c r="R206" s="6"/>
      <c r="W206" s="5"/>
      <c r="X206" s="5"/>
      <c r="Y206" s="5"/>
    </row>
    <row r="207" spans="1:25" s="2" customFormat="1" x14ac:dyDescent="0.25">
      <c r="A207" s="5"/>
      <c r="B207" s="5"/>
      <c r="C207" s="5"/>
      <c r="D207" s="5"/>
      <c r="E207" s="5"/>
      <c r="F207" s="5"/>
      <c r="G207" s="5"/>
      <c r="W207" s="5"/>
      <c r="X207" s="5"/>
      <c r="Y207" s="5"/>
    </row>
    <row r="208" spans="1:25" s="2" customFormat="1" x14ac:dyDescent="0.25">
      <c r="A208" s="5"/>
      <c r="B208" s="5"/>
      <c r="C208" s="5"/>
      <c r="D208" s="5"/>
      <c r="E208" s="5"/>
      <c r="F208" s="5"/>
      <c r="G208" s="5"/>
      <c r="U208" s="5"/>
      <c r="W208" s="5"/>
      <c r="X208" s="5"/>
      <c r="Y208" s="5"/>
    </row>
    <row r="209" spans="1:25" s="2" customFormat="1" x14ac:dyDescent="0.25">
      <c r="A209" s="5"/>
      <c r="B209" s="5"/>
      <c r="C209" s="5"/>
      <c r="D209" s="5"/>
      <c r="E209" s="5"/>
      <c r="F209" s="5"/>
      <c r="G209" s="5"/>
      <c r="U209" s="5"/>
      <c r="W209" s="5"/>
      <c r="X209" s="5"/>
      <c r="Y209" s="5"/>
    </row>
    <row r="210" spans="1:25" s="2" customFormat="1" x14ac:dyDescent="0.25">
      <c r="A210" s="5"/>
      <c r="B210" s="5"/>
      <c r="C210" s="5"/>
      <c r="D210" s="5"/>
      <c r="E210" s="5"/>
      <c r="F210" s="5"/>
      <c r="G210" s="5"/>
      <c r="U210" s="5"/>
      <c r="W210" s="5"/>
      <c r="X210" s="5"/>
      <c r="Y210" s="5"/>
    </row>
    <row r="211" spans="1:25" s="2" customFormat="1" x14ac:dyDescent="0.25">
      <c r="A211" s="5"/>
      <c r="B211" s="5"/>
      <c r="C211" s="5"/>
      <c r="D211" s="5"/>
      <c r="E211" s="5"/>
      <c r="F211" s="5"/>
      <c r="G211" s="5"/>
      <c r="U211" s="5"/>
      <c r="W211" s="5"/>
      <c r="X211" s="5"/>
      <c r="Y211" s="5"/>
    </row>
    <row r="212" spans="1:25" s="2" customFormat="1" x14ac:dyDescent="0.25">
      <c r="A212" s="5"/>
      <c r="B212" s="5"/>
      <c r="C212" s="5"/>
      <c r="D212" s="5"/>
      <c r="E212" s="5"/>
      <c r="F212" s="5"/>
      <c r="G212" s="5"/>
      <c r="U212" s="5"/>
      <c r="W212" s="5"/>
      <c r="X212" s="5"/>
      <c r="Y212" s="5"/>
    </row>
    <row r="213" spans="1:25" s="2" customFormat="1" x14ac:dyDescent="0.25">
      <c r="A213" s="5"/>
      <c r="B213" s="5"/>
      <c r="C213" s="5"/>
      <c r="D213" s="5"/>
      <c r="E213" s="5"/>
      <c r="F213" s="5"/>
      <c r="G213" s="5"/>
      <c r="U213" s="5"/>
      <c r="W213" s="5"/>
      <c r="X213" s="5"/>
      <c r="Y213" s="5"/>
    </row>
    <row r="214" spans="1:25" s="2" customFormat="1" x14ac:dyDescent="0.25">
      <c r="A214" s="5"/>
      <c r="B214" s="5"/>
      <c r="C214" s="5"/>
      <c r="D214" s="5"/>
      <c r="E214" s="5"/>
      <c r="F214" s="5"/>
      <c r="G214" s="5"/>
      <c r="U214" s="5"/>
      <c r="W214" s="5"/>
      <c r="X214" s="5"/>
      <c r="Y214" s="5"/>
    </row>
    <row r="215" spans="1:25" s="2" customFormat="1" x14ac:dyDescent="0.25">
      <c r="A215" s="5"/>
      <c r="B215" s="5"/>
      <c r="C215" s="5"/>
      <c r="D215" s="5"/>
      <c r="E215" s="5"/>
      <c r="F215" s="5"/>
      <c r="G215" s="5"/>
      <c r="U215" s="5"/>
      <c r="W215" s="5"/>
      <c r="X215" s="5"/>
      <c r="Y215" s="5"/>
    </row>
    <row r="216" spans="1:25" s="2" customFormat="1" x14ac:dyDescent="0.25">
      <c r="A216" s="5"/>
      <c r="B216" s="5"/>
      <c r="C216" s="5"/>
      <c r="D216" s="5"/>
      <c r="E216" s="5"/>
      <c r="F216" s="5"/>
      <c r="G216" s="5"/>
      <c r="U216" s="5"/>
      <c r="W216" s="5"/>
      <c r="X216" s="5"/>
      <c r="Y216" s="5"/>
    </row>
  </sheetData>
  <mergeCells count="82">
    <mergeCell ref="A31:E31"/>
    <mergeCell ref="L31:O31"/>
    <mergeCell ref="A20:V20"/>
    <mergeCell ref="A22:V22"/>
    <mergeCell ref="A25:V25"/>
    <mergeCell ref="A26:V26"/>
    <mergeCell ref="A29:V29"/>
    <mergeCell ref="S95:S97"/>
    <mergeCell ref="T95:T97"/>
    <mergeCell ref="U95:U97"/>
    <mergeCell ref="A112:R112"/>
    <mergeCell ref="A91:V91"/>
    <mergeCell ref="B95:B97"/>
    <mergeCell ref="C95:D96"/>
    <mergeCell ref="E95:F96"/>
    <mergeCell ref="G95:H96"/>
    <mergeCell ref="Q95:Q97"/>
    <mergeCell ref="R95:R97"/>
    <mergeCell ref="A93:H93"/>
    <mergeCell ref="Q93:V93"/>
    <mergeCell ref="A94:H94"/>
    <mergeCell ref="Q94:U94"/>
    <mergeCell ref="A95:A97"/>
    <mergeCell ref="A113:R113"/>
    <mergeCell ref="A32:E32"/>
    <mergeCell ref="L32:O32"/>
    <mergeCell ref="A50:N50"/>
    <mergeCell ref="A51:N51"/>
    <mergeCell ref="A53:A54"/>
    <mergeCell ref="A73:F73"/>
    <mergeCell ref="L73:V73"/>
    <mergeCell ref="B53:B54"/>
    <mergeCell ref="C53:F53"/>
    <mergeCell ref="G53:J53"/>
    <mergeCell ref="K53:N53"/>
    <mergeCell ref="A68:V69"/>
    <mergeCell ref="A72:F72"/>
    <mergeCell ref="L72:V72"/>
    <mergeCell ref="A114:R114"/>
    <mergeCell ref="A117:V118"/>
    <mergeCell ref="A120:J120"/>
    <mergeCell ref="A121:J121"/>
    <mergeCell ref="A123:E125"/>
    <mergeCell ref="F123:F125"/>
    <mergeCell ref="G123:G125"/>
    <mergeCell ref="H123:H125"/>
    <mergeCell ref="I123:I125"/>
    <mergeCell ref="J123:J125"/>
    <mergeCell ref="A136:E136"/>
    <mergeCell ref="K123:K125"/>
    <mergeCell ref="A126:E126"/>
    <mergeCell ref="A127:E127"/>
    <mergeCell ref="A128:E128"/>
    <mergeCell ref="A129:E129"/>
    <mergeCell ref="A130:E130"/>
    <mergeCell ref="A131:E131"/>
    <mergeCell ref="A132:E132"/>
    <mergeCell ref="A133:E133"/>
    <mergeCell ref="A134:E134"/>
    <mergeCell ref="A135:E135"/>
    <mergeCell ref="A149:G149"/>
    <mergeCell ref="A137:E137"/>
    <mergeCell ref="A138:E138"/>
    <mergeCell ref="A139:E139"/>
    <mergeCell ref="A140:E140"/>
    <mergeCell ref="A141:E141"/>
    <mergeCell ref="A142:E142"/>
    <mergeCell ref="A143:E143"/>
    <mergeCell ref="A144:E144"/>
    <mergeCell ref="A145:E145"/>
    <mergeCell ref="A146:E146"/>
    <mergeCell ref="B148:G148"/>
    <mergeCell ref="G151:G153"/>
    <mergeCell ref="D170:R170"/>
    <mergeCell ref="D171:R171"/>
    <mergeCell ref="H191:H192"/>
    <mergeCell ref="A151:A153"/>
    <mergeCell ref="B151:B153"/>
    <mergeCell ref="C151:C153"/>
    <mergeCell ref="D151:D153"/>
    <mergeCell ref="E151:E153"/>
    <mergeCell ref="F151:F153"/>
  </mergeCells>
  <conditionalFormatting sqref="B67">
    <cfRule type="cellIs" dxfId="7" priority="8" operator="notEqual">
      <formula>$M$47</formula>
    </cfRule>
  </conditionalFormatting>
  <conditionalFormatting sqref="B110">
    <cfRule type="expression" dxfId="6" priority="7">
      <formula>$B$110&lt;&gt;$M$47</formula>
    </cfRule>
  </conditionalFormatting>
  <conditionalFormatting sqref="B47">
    <cfRule type="expression" dxfId="5" priority="6">
      <formula>$B$47&lt;&gt;$M$47</formula>
    </cfRule>
  </conditionalFormatting>
  <conditionalFormatting sqref="B87">
    <cfRule type="expression" dxfId="4" priority="5">
      <formula>$B$87&lt;&gt;$M$47</formula>
    </cfRule>
  </conditionalFormatting>
  <conditionalFormatting sqref="R110">
    <cfRule type="expression" dxfId="3" priority="4">
      <formula>$R$110&lt;&gt;$M$47</formula>
    </cfRule>
  </conditionalFormatting>
  <conditionalFormatting sqref="F126">
    <cfRule type="cellIs" dxfId="2" priority="3" operator="notEqual">
      <formula>$M$47</formula>
    </cfRule>
  </conditionalFormatting>
  <conditionalFormatting sqref="F133">
    <cfRule type="expression" dxfId="1" priority="2">
      <formula>$F$133&lt;&gt;$H$133+$K$133</formula>
    </cfRule>
  </conditionalFormatting>
  <conditionalFormatting sqref="B166">
    <cfRule type="expression" dxfId="0" priority="1">
      <formula>$B$166&lt;&gt;$F$145</formula>
    </cfRule>
  </conditionalFormatting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50" orientation="landscape" r:id="rId1"/>
  <rowBreaks count="3" manualBreakCount="3">
    <brk id="16" max="21" man="1"/>
    <brk id="69" max="21" man="1"/>
    <brk id="115" max="2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ER-Casos</vt:lpstr>
      <vt:lpstr>'ER-Casos'!Área_de_impresión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dvillagomez</cp:lastModifiedBy>
  <cp:lastPrinted>2019-05-15T17:25:10Z</cp:lastPrinted>
  <dcterms:created xsi:type="dcterms:W3CDTF">2019-05-15T14:50:02Z</dcterms:created>
  <dcterms:modified xsi:type="dcterms:W3CDTF">2019-05-15T20:17:07Z</dcterms:modified>
</cp:coreProperties>
</file>