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219"/>
  </bookViews>
  <sheets>
    <sheet name="2.8" sheetId="1" r:id="rId1"/>
  </sheets>
  <definedNames>
    <definedName name="_xlnm._FilterDatabase" localSheetId="0" hidden="1">'2.8'!$A$8:$S$8</definedName>
    <definedName name="_xlnm.Print_Area" localSheetId="0">'2.8'!$A$1:$S$39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9" i="1" l="1"/>
  <c r="O9" i="1" s="1"/>
  <c r="I29" i="1"/>
  <c r="Q29" i="1" s="1"/>
  <c r="C29" i="1"/>
  <c r="E29" i="1" s="1"/>
  <c r="Q9" i="1" l="1"/>
  <c r="K9" i="1"/>
  <c r="M9" i="1"/>
  <c r="D34" i="1"/>
  <c r="F34" i="1"/>
  <c r="I13" i="1"/>
  <c r="O13" i="1" s="1"/>
  <c r="I16" i="1"/>
  <c r="K16" i="1" s="1"/>
  <c r="I24" i="1"/>
  <c r="O24" i="1" s="1"/>
  <c r="C9" i="1"/>
  <c r="G9" i="1" s="1"/>
  <c r="C22" i="1"/>
  <c r="G22" i="1" s="1"/>
  <c r="C20" i="1"/>
  <c r="E20" i="1" s="1"/>
  <c r="C10" i="1"/>
  <c r="E10" i="1" s="1"/>
  <c r="C18" i="1"/>
  <c r="E18" i="1" s="1"/>
  <c r="C26" i="1"/>
  <c r="G26" i="1" s="1"/>
  <c r="C25" i="1"/>
  <c r="E25" i="1" s="1"/>
  <c r="I21" i="1"/>
  <c r="O21" i="1" s="1"/>
  <c r="I12" i="1"/>
  <c r="M12" i="1" s="1"/>
  <c r="I15" i="1"/>
  <c r="K15" i="1" s="1"/>
  <c r="I31" i="1"/>
  <c r="O31" i="1" s="1"/>
  <c r="I30" i="1"/>
  <c r="M30" i="1" s="1"/>
  <c r="I19" i="1"/>
  <c r="O19" i="1" s="1"/>
  <c r="I32" i="1"/>
  <c r="O32" i="1" s="1"/>
  <c r="I28" i="1"/>
  <c r="M28" i="1" s="1"/>
  <c r="I33" i="1"/>
  <c r="K33" i="1" s="1"/>
  <c r="I17" i="1"/>
  <c r="K17" i="1" s="1"/>
  <c r="C17" i="1"/>
  <c r="E17" i="1" s="1"/>
  <c r="C13" i="1"/>
  <c r="G13" i="1" s="1"/>
  <c r="C31" i="1"/>
  <c r="E31" i="1" s="1"/>
  <c r="C15" i="1"/>
  <c r="E15" i="1" s="1"/>
  <c r="C19" i="1"/>
  <c r="G19" i="1" s="1"/>
  <c r="C16" i="1"/>
  <c r="G16" i="1" s="1"/>
  <c r="C12" i="1"/>
  <c r="G12" i="1" s="1"/>
  <c r="C30" i="1"/>
  <c r="E30" i="1" s="1"/>
  <c r="C33" i="1"/>
  <c r="E33" i="1" s="1"/>
  <c r="C28" i="1"/>
  <c r="E28" i="1" s="1"/>
  <c r="C32" i="1"/>
  <c r="G32" i="1" s="1"/>
  <c r="C21" i="1"/>
  <c r="G21" i="1" s="1"/>
  <c r="P34" i="1"/>
  <c r="I22" i="1"/>
  <c r="K22" i="1" s="1"/>
  <c r="N34" i="1"/>
  <c r="I27" i="1"/>
  <c r="Q27" i="1" s="1"/>
  <c r="I11" i="1"/>
  <c r="M11" i="1" s="1"/>
  <c r="I14" i="1"/>
  <c r="M14" i="1" s="1"/>
  <c r="L34" i="1"/>
  <c r="I25" i="1"/>
  <c r="K25" i="1" s="1"/>
  <c r="I10" i="1"/>
  <c r="O10" i="1" s="1"/>
  <c r="I26" i="1"/>
  <c r="M26" i="1" s="1"/>
  <c r="I18" i="1"/>
  <c r="M18" i="1" s="1"/>
  <c r="I23" i="1"/>
  <c r="K23" i="1" s="1"/>
  <c r="I20" i="1"/>
  <c r="M20" i="1" s="1"/>
  <c r="J34" i="1"/>
  <c r="C27" i="1"/>
  <c r="G27" i="1" s="1"/>
  <c r="C11" i="1"/>
  <c r="E11" i="1" s="1"/>
  <c r="C14" i="1"/>
  <c r="E14" i="1" s="1"/>
  <c r="C23" i="1"/>
  <c r="E23" i="1" s="1"/>
  <c r="C24" i="1"/>
  <c r="G24" i="1" s="1"/>
  <c r="G30" i="1" l="1"/>
  <c r="G15" i="1"/>
  <c r="G17" i="1"/>
  <c r="M24" i="1"/>
  <c r="O30" i="1"/>
  <c r="Q26" i="1"/>
  <c r="M31" i="1"/>
  <c r="E12" i="1"/>
  <c r="G29" i="1"/>
  <c r="E16" i="1"/>
  <c r="G10" i="1"/>
  <c r="G11" i="1"/>
  <c r="E19" i="1"/>
  <c r="M27" i="1"/>
  <c r="G33" i="1"/>
  <c r="E13" i="1"/>
  <c r="M13" i="1"/>
  <c r="E22" i="1"/>
  <c r="K19" i="1"/>
  <c r="K27" i="1"/>
  <c r="E32" i="1"/>
  <c r="K28" i="1"/>
  <c r="Q16" i="1"/>
  <c r="M15" i="1"/>
  <c r="O15" i="1"/>
  <c r="M16" i="1"/>
  <c r="Q17" i="1"/>
  <c r="M23" i="1"/>
  <c r="O23" i="1"/>
  <c r="K21" i="1"/>
  <c r="K24" i="1"/>
  <c r="Q25" i="1"/>
  <c r="O25" i="1"/>
  <c r="Q33" i="1"/>
  <c r="M29" i="1"/>
  <c r="O29" i="1"/>
  <c r="K30" i="1"/>
  <c r="M10" i="1"/>
  <c r="Q15" i="1"/>
  <c r="Q30" i="1"/>
  <c r="Q13" i="1"/>
  <c r="K29" i="1"/>
  <c r="M25" i="1"/>
  <c r="M21" i="1"/>
  <c r="K13" i="1"/>
  <c r="O11" i="1"/>
  <c r="O33" i="1"/>
  <c r="Q20" i="1"/>
  <c r="M33" i="1"/>
  <c r="K11" i="1"/>
  <c r="M19" i="1"/>
  <c r="Q21" i="1"/>
  <c r="K26" i="1"/>
  <c r="K12" i="1"/>
  <c r="O14" i="1"/>
  <c r="M17" i="1"/>
  <c r="O26" i="1"/>
  <c r="Q12" i="1"/>
  <c r="K14" i="1"/>
  <c r="Q24" i="1"/>
  <c r="Q11" i="1"/>
  <c r="K18" i="1"/>
  <c r="K32" i="1"/>
  <c r="Q23" i="1"/>
  <c r="O27" i="1"/>
  <c r="O16" i="1"/>
  <c r="O28" i="1"/>
  <c r="M32" i="1"/>
  <c r="M22" i="1"/>
  <c r="Q14" i="1"/>
  <c r="Q18" i="1"/>
  <c r="O22" i="1"/>
  <c r="Q32" i="1"/>
  <c r="O18" i="1"/>
  <c r="I34" i="1"/>
  <c r="Q31" i="1"/>
  <c r="K20" i="1"/>
  <c r="Q22" i="1"/>
  <c r="O12" i="1"/>
  <c r="Q28" i="1"/>
  <c r="K10" i="1"/>
  <c r="Q10" i="1"/>
  <c r="K31" i="1"/>
  <c r="O20" i="1"/>
  <c r="Q19" i="1"/>
  <c r="O17" i="1"/>
  <c r="C34" i="1"/>
  <c r="G34" i="1" s="1"/>
  <c r="E24" i="1"/>
  <c r="G18" i="1"/>
  <c r="E26" i="1"/>
  <c r="G20" i="1"/>
  <c r="G14" i="1"/>
  <c r="G28" i="1"/>
  <c r="G25" i="1"/>
  <c r="E9" i="1"/>
  <c r="G23" i="1"/>
  <c r="E27" i="1"/>
  <c r="E21" i="1"/>
  <c r="G31" i="1"/>
  <c r="O34" i="1" l="1"/>
  <c r="M34" i="1"/>
  <c r="Q34" i="1"/>
  <c r="K34" i="1"/>
  <c r="E34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<sst xmlns="http://schemas.openxmlformats.org/spreadsheetml/2006/main" count="53" uniqueCount="46">
  <si>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</si>
  <si>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</si>
  <si>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</si>
  <si>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</si>
  <si>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</si>
  <si>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</si>
  <si>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</si>
  <si>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</si>
  <si>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</si>
  <si>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</si>
  <si>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</si>
  <si>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</si>
  <si>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</si>
  <si>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</si>
  <si>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</si>
  <si>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</si>
  <si>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</si>
  <si>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</si>
  <si>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</si>
  <si>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</si>
  <si>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</si>
  <si>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</si>
  <si>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</si>
  <si>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</si>
  <si>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</si>
  <si>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</si>
  <si>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</si>
  <si>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</si>
  <si>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</si>
  <si>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</si>
  <si>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</si>
  <si>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</si>
  <si>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</si>
  <si>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</si>
  <si>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</si>
  <si>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</si>
  <si>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</si>
  <si>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</si>
  <si>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</si>
  <si>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</si>
  <si>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</si>
  <si>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</si>
  <si>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</si>
  <si>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</si>
  <si>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33,5%, Lima Metropolitana es 28,5%. ENDES 2017</t>
  </si>
  <si>
    <t>Periodo 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</si>
</sst>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5" applyFont="1" applyFill="1" applyAlignment="1">
      <alignment horizontal="centerContinuous"/>
    </xf>
    <xf numFmtId="0" fontId="6" fillId="3" borderId="0" xfId="5" applyFont="1" applyFill="1"/>
    <xf numFmtId="0" fontId="6" fillId="3" borderId="0" xfId="5" applyFont="1" applyFill="1" applyAlignment="1">
      <alignment horizontal="centerContinuous" vertical="center" wrapText="1"/>
    </xf>
    <xf numFmtId="0" fontId="7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6" fillId="5" borderId="0" xfId="5" applyFont="1" applyFill="1"/>
    <xf numFmtId="0" fontId="9" fillId="3" borderId="0" xfId="0" applyFont="1" applyFill="1" applyBorder="1" applyAlignment="1">
      <alignment vertical="center"/>
    </xf>
    <xf numFmtId="0" fontId="10" fillId="3" borderId="0" xfId="5" applyFont="1" applyFill="1"/>
    <xf numFmtId="49" fontId="11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2" fillId="7" borderId="3" xfId="6" applyFont="1" applyFill="1" applyBorder="1" applyAlignment="1">
      <alignment horizontal="left" vertical="center" wrapText="1"/>
    </xf>
    <xf numFmtId="0" fontId="6" fillId="7" borderId="4" xfId="5" applyFont="1" applyFill="1" applyBorder="1" applyAlignment="1">
      <alignment horizontal="center" vertical="center"/>
    </xf>
    <xf numFmtId="0" fontId="12" fillId="7" borderId="5" xfId="6" applyFont="1" applyFill="1" applyBorder="1" applyAlignment="1">
      <alignment horizontal="left" vertical="center" wrapText="1"/>
    </xf>
    <xf numFmtId="0" fontId="3" fillId="2" borderId="0" xfId="5" applyFont="1" applyFill="1" applyAlignment="1">
      <alignment vertical="center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3" fontId="11" fillId="6" borderId="1" xfId="5" applyNumberFormat="1" applyFont="1" applyFill="1" applyBorder="1" applyAlignment="1">
      <alignment horizontal="right" vertical="center" wrapText="1"/>
    </xf>
    <xf numFmtId="9" fontId="11" fillId="6" borderId="1" xfId="12" applyNumberFormat="1" applyFont="1" applyFill="1" applyBorder="1" applyAlignment="1">
      <alignment horizontal="right" vertical="center" wrapText="1"/>
    </xf>
    <xf numFmtId="164" fontId="11" fillId="6" borderId="1" xfId="12" applyNumberFormat="1" applyFont="1" applyFill="1" applyBorder="1" applyAlignment="1">
      <alignment horizontal="right" vertical="center" wrapText="1"/>
    </xf>
    <xf numFmtId="9" fontId="11" fillId="6" borderId="1" xfId="12" applyFont="1" applyFill="1" applyBorder="1" applyAlignment="1">
      <alignment horizontal="right" vertical="center" wrapText="1"/>
    </xf>
    <xf numFmtId="49" fontId="13" fillId="6" borderId="7" xfId="5" applyNumberFormat="1" applyFont="1" applyFill="1" applyBorder="1" applyAlignment="1">
      <alignment horizontal="right" vertical="center" wrapText="1"/>
    </xf>
    <xf numFmtId="49" fontId="13" fillId="6" borderId="0" xfId="5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 vertical="center"/>
    </xf>
    <xf numFmtId="0" fontId="11" fillId="6" borderId="1" xfId="5" applyFont="1" applyFill="1" applyBorder="1" applyAlignment="1">
      <alignment horizontal="center" vertical="center" wrapText="1"/>
    </xf>
    <xf numFmtId="0" fontId="11" fillId="6" borderId="8" xfId="5" applyFont="1" applyFill="1" applyBorder="1" applyAlignment="1">
      <alignment horizontal="center" vertical="center" wrapText="1"/>
    </xf>
    <xf numFmtId="0" fontId="14" fillId="3" borderId="0" xfId="5" applyFont="1" applyFill="1" applyAlignment="1">
      <alignment horizontal="justify" vertical="center" wrapText="1"/>
    </xf>
    <xf numFmtId="0" fontId="11" fillId="6" borderId="0" xfId="5" applyFont="1" applyFill="1" applyBorder="1" applyAlignment="1">
      <alignment horizontal="center" vertical="center" wrapText="1"/>
    </xf>
    <xf numFmtId="0" fontId="15" fillId="6" borderId="0" xfId="2" applyFont="1" applyFill="1" applyBorder="1"/>
    <xf numFmtId="49" fontId="11" fillId="6" borderId="0" xfId="5" applyNumberFormat="1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7.42578125" style="3" customWidth="1"/>
    <col min="5" max="5" width="5.140625" style="3" customWidth="1"/>
    <col min="6" max="6" width="7.42578125" style="3" customWidth="1"/>
    <col min="7" max="7" width="5.140625" style="3" customWidth="1"/>
    <col min="8" max="8" width="1.140625" style="3" customWidth="1"/>
    <col min="9" max="9" width="7" style="3" customWidth="1"/>
    <col min="10" max="10" width="10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0.7109375" style="3" customWidth="1"/>
    <col min="20" max="16384" width="11.42578125" style="3"/>
  </cols>
  <sheetData>
    <row r="1" spans="1:19" ht="18.75" x14ac:dyDescent="0.2">
      <c r="A1" s="1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6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60" customHeight="1" x14ac:dyDescent="0.2">
      <c r="A3" s="52" t="s">
        <v>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2"/>
    </row>
    <row r="5" spans="1:19" ht="13.5" customHeight="1" x14ac:dyDescent="0.2">
      <c r="A5" s="8" t="s">
        <v>45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7"/>
      <c r="S5" s="2"/>
    </row>
    <row r="6" spans="1:19" ht="5.25" customHeight="1" x14ac:dyDescent="0.2"/>
    <row r="7" spans="1:19" ht="29.45" customHeight="1" x14ac:dyDescent="0.2">
      <c r="A7" s="53" t="s">
        <v>4</v>
      </c>
      <c r="B7" s="53" t="s">
        <v>35</v>
      </c>
      <c r="C7" s="55" t="s">
        <v>6</v>
      </c>
      <c r="D7" s="55"/>
      <c r="E7" s="55"/>
      <c r="F7" s="55"/>
      <c r="G7" s="55"/>
      <c r="H7" s="27"/>
      <c r="I7" s="55" t="s">
        <v>7</v>
      </c>
      <c r="J7" s="55"/>
      <c r="K7" s="55"/>
      <c r="L7" s="55"/>
      <c r="M7" s="55"/>
      <c r="N7" s="55"/>
      <c r="O7" s="55"/>
      <c r="P7" s="55"/>
      <c r="Q7" s="55"/>
      <c r="R7" s="27"/>
      <c r="S7" s="56" t="s">
        <v>37</v>
      </c>
    </row>
    <row r="8" spans="1:19" ht="25.5" x14ac:dyDescent="0.2">
      <c r="A8" s="54"/>
      <c r="B8" s="54"/>
      <c r="C8" s="47" t="s">
        <v>0</v>
      </c>
      <c r="D8" s="47" t="s">
        <v>1</v>
      </c>
      <c r="E8" s="47" t="s">
        <v>2</v>
      </c>
      <c r="F8" s="47" t="s">
        <v>3</v>
      </c>
      <c r="G8" s="47" t="s">
        <v>2</v>
      </c>
      <c r="H8" s="48"/>
      <c r="I8" s="47" t="s">
        <v>0</v>
      </c>
      <c r="J8" s="47" t="s">
        <v>40</v>
      </c>
      <c r="K8" s="47" t="s">
        <v>2</v>
      </c>
      <c r="L8" s="47" t="s">
        <v>41</v>
      </c>
      <c r="M8" s="47" t="s">
        <v>2</v>
      </c>
      <c r="N8" s="47" t="s">
        <v>42</v>
      </c>
      <c r="O8" s="47" t="s">
        <v>2</v>
      </c>
      <c r="P8" s="47" t="s">
        <v>43</v>
      </c>
      <c r="Q8" s="47" t="s">
        <v>2</v>
      </c>
      <c r="R8" s="27"/>
      <c r="S8" s="56"/>
    </row>
    <row r="9" spans="1:19" ht="18.75" customHeight="1" x14ac:dyDescent="0.2">
      <c r="A9" s="28">
        <v>1</v>
      </c>
      <c r="B9" s="29" t="s">
        <v>38</v>
      </c>
      <c r="C9" s="33">
        <f t="shared" ref="C9:C33" si="0">D9+F9</f>
        <v>27345</v>
      </c>
      <c r="D9" s="34">
        <v>22523</v>
      </c>
      <c r="E9" s="35">
        <f t="shared" ref="E9:E33" si="1">D9/C9</f>
        <v>0.82366063265679279</v>
      </c>
      <c r="F9" s="34">
        <v>4822</v>
      </c>
      <c r="G9" s="35">
        <f t="shared" ref="G9:G33" si="2">F9/C9</f>
        <v>0.17633936734320715</v>
      </c>
      <c r="H9" s="36"/>
      <c r="I9" s="33">
        <f t="shared" ref="I9:I33" si="3">J9+L9+N9+P9</f>
        <v>27345</v>
      </c>
      <c r="J9" s="34">
        <v>88</v>
      </c>
      <c r="K9" s="35">
        <f t="shared" ref="K9:K33" si="4">J9/I9</f>
        <v>3.2181385993783141E-3</v>
      </c>
      <c r="L9" s="34">
        <v>13904</v>
      </c>
      <c r="M9" s="35">
        <f t="shared" ref="M9:M33" si="5">L9/I9</f>
        <v>0.50846589870177361</v>
      </c>
      <c r="N9" s="34">
        <v>10663</v>
      </c>
      <c r="O9" s="35">
        <f t="shared" ref="O9:O33" si="6">N9/I9</f>
        <v>0.38994331687694278</v>
      </c>
      <c r="P9" s="34">
        <v>2690</v>
      </c>
      <c r="Q9" s="35">
        <f t="shared" ref="Q9:Q33" si="7">P9/I9</f>
        <v>9.8372645821905288E-2</v>
      </c>
      <c r="R9" s="35"/>
      <c r="S9" s="37">
        <v>0.28299999999999997</v>
      </c>
    </row>
    <row r="10" spans="1:19" ht="18.75" customHeight="1" x14ac:dyDescent="0.2">
      <c r="A10" s="30">
        <v>2</v>
      </c>
      <c r="B10" s="31" t="s">
        <v>11</v>
      </c>
      <c r="C10" s="38">
        <f t="shared" si="0"/>
        <v>8471</v>
      </c>
      <c r="D10" s="34">
        <v>6862</v>
      </c>
      <c r="E10" s="35">
        <f t="shared" si="1"/>
        <v>0.81005784441034112</v>
      </c>
      <c r="F10" s="34">
        <v>1609</v>
      </c>
      <c r="G10" s="35">
        <f t="shared" si="2"/>
        <v>0.18994215558965882</v>
      </c>
      <c r="H10" s="39"/>
      <c r="I10" s="33">
        <f t="shared" si="3"/>
        <v>8471</v>
      </c>
      <c r="J10" s="34">
        <v>56</v>
      </c>
      <c r="K10" s="35">
        <f t="shared" si="4"/>
        <v>6.6107897532758824E-3</v>
      </c>
      <c r="L10" s="34">
        <v>5264</v>
      </c>
      <c r="M10" s="35">
        <f t="shared" si="5"/>
        <v>0.62141423680793295</v>
      </c>
      <c r="N10" s="34">
        <v>2731</v>
      </c>
      <c r="O10" s="35">
        <f t="shared" si="6"/>
        <v>0.32239405028922208</v>
      </c>
      <c r="P10" s="34">
        <v>420</v>
      </c>
      <c r="Q10" s="35">
        <f t="shared" si="7"/>
        <v>4.958092314956912E-2</v>
      </c>
      <c r="R10" s="40"/>
      <c r="S10" s="37">
        <v>0.40100000000000002</v>
      </c>
    </row>
    <row r="11" spans="1:19" ht="18.75" customHeight="1" x14ac:dyDescent="0.2">
      <c r="A11" s="28">
        <v>3</v>
      </c>
      <c r="B11" s="31" t="s">
        <v>15</v>
      </c>
      <c r="C11" s="38">
        <f t="shared" si="0"/>
        <v>5325</v>
      </c>
      <c r="D11" s="34">
        <v>4690</v>
      </c>
      <c r="E11" s="35">
        <f t="shared" si="1"/>
        <v>0.8807511737089202</v>
      </c>
      <c r="F11" s="34">
        <v>635</v>
      </c>
      <c r="G11" s="35">
        <f t="shared" si="2"/>
        <v>0.11924882629107982</v>
      </c>
      <c r="H11" s="39"/>
      <c r="I11" s="33">
        <f t="shared" si="3"/>
        <v>5325</v>
      </c>
      <c r="J11" s="34">
        <v>15</v>
      </c>
      <c r="K11" s="35">
        <f t="shared" si="4"/>
        <v>2.8169014084507044E-3</v>
      </c>
      <c r="L11" s="34">
        <v>2719</v>
      </c>
      <c r="M11" s="35">
        <f t="shared" si="5"/>
        <v>0.51061032863849765</v>
      </c>
      <c r="N11" s="34">
        <v>2206</v>
      </c>
      <c r="O11" s="35">
        <f t="shared" si="6"/>
        <v>0.41427230046948355</v>
      </c>
      <c r="P11" s="34">
        <v>385</v>
      </c>
      <c r="Q11" s="35">
        <f t="shared" si="7"/>
        <v>7.2300469483568081E-2</v>
      </c>
      <c r="R11" s="40"/>
      <c r="S11" s="37">
        <v>0.42399999999999999</v>
      </c>
    </row>
    <row r="12" spans="1:19" ht="18.75" customHeight="1" x14ac:dyDescent="0.2">
      <c r="A12" s="30">
        <v>4</v>
      </c>
      <c r="B12" s="31" t="s">
        <v>19</v>
      </c>
      <c r="C12" s="38">
        <f t="shared" si="0"/>
        <v>4197</v>
      </c>
      <c r="D12" s="34">
        <v>3598</v>
      </c>
      <c r="E12" s="35">
        <f t="shared" si="1"/>
        <v>0.85727900881582086</v>
      </c>
      <c r="F12" s="34">
        <v>599</v>
      </c>
      <c r="G12" s="35">
        <f t="shared" si="2"/>
        <v>0.14272099118417916</v>
      </c>
      <c r="H12" s="39"/>
      <c r="I12" s="33">
        <f t="shared" si="3"/>
        <v>4197</v>
      </c>
      <c r="J12" s="34">
        <v>17</v>
      </c>
      <c r="K12" s="35">
        <f t="shared" si="4"/>
        <v>4.0505122706695259E-3</v>
      </c>
      <c r="L12" s="34">
        <v>2073</v>
      </c>
      <c r="M12" s="35">
        <f t="shared" si="5"/>
        <v>0.49392423159399573</v>
      </c>
      <c r="N12" s="34">
        <v>1643</v>
      </c>
      <c r="O12" s="35">
        <f t="shared" si="6"/>
        <v>0.39147009768882535</v>
      </c>
      <c r="P12" s="34">
        <v>464</v>
      </c>
      <c r="Q12" s="35">
        <f t="shared" si="7"/>
        <v>0.11055515844650941</v>
      </c>
      <c r="R12" s="40"/>
      <c r="S12" s="37">
        <v>0.44</v>
      </c>
    </row>
    <row r="13" spans="1:19" ht="18.75" customHeight="1" x14ac:dyDescent="0.2">
      <c r="A13" s="28">
        <v>5</v>
      </c>
      <c r="B13" s="31" t="s">
        <v>9</v>
      </c>
      <c r="C13" s="38">
        <f t="shared" si="0"/>
        <v>3399</v>
      </c>
      <c r="D13" s="34">
        <v>2914</v>
      </c>
      <c r="E13" s="35">
        <f t="shared" si="1"/>
        <v>0.85731097381582821</v>
      </c>
      <c r="F13" s="34">
        <v>485</v>
      </c>
      <c r="G13" s="35">
        <f t="shared" si="2"/>
        <v>0.14268902618417181</v>
      </c>
      <c r="H13" s="39"/>
      <c r="I13" s="33">
        <f t="shared" si="3"/>
        <v>3399</v>
      </c>
      <c r="J13" s="34">
        <v>9</v>
      </c>
      <c r="K13" s="35">
        <f t="shared" si="4"/>
        <v>2.6478375992939102E-3</v>
      </c>
      <c r="L13" s="34">
        <v>1781</v>
      </c>
      <c r="M13" s="35">
        <f t="shared" si="5"/>
        <v>0.52397764048249484</v>
      </c>
      <c r="N13" s="34">
        <v>1394</v>
      </c>
      <c r="O13" s="35">
        <f t="shared" si="6"/>
        <v>0.41012062371285674</v>
      </c>
      <c r="P13" s="34">
        <v>215</v>
      </c>
      <c r="Q13" s="35">
        <f t="shared" si="7"/>
        <v>6.3253898205354514E-2</v>
      </c>
      <c r="R13" s="40"/>
      <c r="S13" s="37">
        <v>0.33700000000000002</v>
      </c>
    </row>
    <row r="14" spans="1:19" ht="18.75" customHeight="1" x14ac:dyDescent="0.2">
      <c r="A14" s="30">
        <v>6</v>
      </c>
      <c r="B14" s="31" t="s">
        <v>20</v>
      </c>
      <c r="C14" s="38">
        <f t="shared" si="0"/>
        <v>3313</v>
      </c>
      <c r="D14" s="34">
        <v>2709</v>
      </c>
      <c r="E14" s="35">
        <f t="shared" si="1"/>
        <v>0.81768789616661641</v>
      </c>
      <c r="F14" s="34">
        <v>604</v>
      </c>
      <c r="G14" s="35">
        <f t="shared" si="2"/>
        <v>0.18231210383338364</v>
      </c>
      <c r="H14" s="39"/>
      <c r="I14" s="33">
        <f t="shared" si="3"/>
        <v>3313</v>
      </c>
      <c r="J14" s="34">
        <v>14</v>
      </c>
      <c r="K14" s="35">
        <f t="shared" si="4"/>
        <v>4.2257772411711438E-3</v>
      </c>
      <c r="L14" s="34">
        <v>1749</v>
      </c>
      <c r="M14" s="35">
        <f t="shared" si="5"/>
        <v>0.52792031391488081</v>
      </c>
      <c r="N14" s="34">
        <v>1203</v>
      </c>
      <c r="O14" s="35">
        <f t="shared" si="6"/>
        <v>0.36311500150920617</v>
      </c>
      <c r="P14" s="34">
        <v>347</v>
      </c>
      <c r="Q14" s="35">
        <f t="shared" si="7"/>
        <v>0.10473890733474192</v>
      </c>
      <c r="R14" s="40"/>
      <c r="S14" s="37">
        <v>0.222</v>
      </c>
    </row>
    <row r="15" spans="1:19" ht="18.75" customHeight="1" x14ac:dyDescent="0.2">
      <c r="A15" s="28">
        <v>7</v>
      </c>
      <c r="B15" s="31" t="s">
        <v>27</v>
      </c>
      <c r="C15" s="38">
        <f t="shared" si="0"/>
        <v>3199</v>
      </c>
      <c r="D15" s="34">
        <v>2875</v>
      </c>
      <c r="E15" s="35">
        <f t="shared" si="1"/>
        <v>0.89871834948421381</v>
      </c>
      <c r="F15" s="34">
        <v>324</v>
      </c>
      <c r="G15" s="35">
        <f t="shared" si="2"/>
        <v>0.10128165051578618</v>
      </c>
      <c r="H15" s="39"/>
      <c r="I15" s="33">
        <f t="shared" si="3"/>
        <v>3199</v>
      </c>
      <c r="J15" s="34">
        <v>10</v>
      </c>
      <c r="K15" s="35">
        <f t="shared" si="4"/>
        <v>3.1259768677711786E-3</v>
      </c>
      <c r="L15" s="34">
        <v>1352</v>
      </c>
      <c r="M15" s="35">
        <f t="shared" si="5"/>
        <v>0.42263207252266333</v>
      </c>
      <c r="N15" s="34">
        <v>1652</v>
      </c>
      <c r="O15" s="35">
        <f t="shared" si="6"/>
        <v>0.51641137855579866</v>
      </c>
      <c r="P15" s="34">
        <v>185</v>
      </c>
      <c r="Q15" s="35">
        <f t="shared" si="7"/>
        <v>5.78305720537668E-2</v>
      </c>
      <c r="R15" s="40"/>
      <c r="S15" s="37">
        <v>0.40100000000000002</v>
      </c>
    </row>
    <row r="16" spans="1:19" ht="18.75" customHeight="1" x14ac:dyDescent="0.2">
      <c r="A16" s="30">
        <v>8</v>
      </c>
      <c r="B16" s="31" t="s">
        <v>18</v>
      </c>
      <c r="C16" s="38">
        <f t="shared" si="0"/>
        <v>2890</v>
      </c>
      <c r="D16" s="34">
        <v>2472</v>
      </c>
      <c r="E16" s="35">
        <f t="shared" si="1"/>
        <v>0.85536332179930796</v>
      </c>
      <c r="F16" s="34">
        <v>418</v>
      </c>
      <c r="G16" s="35">
        <f t="shared" si="2"/>
        <v>0.14463667820069204</v>
      </c>
      <c r="H16" s="39"/>
      <c r="I16" s="33">
        <f t="shared" si="3"/>
        <v>2890</v>
      </c>
      <c r="J16" s="34">
        <v>8</v>
      </c>
      <c r="K16" s="35">
        <f t="shared" si="4"/>
        <v>2.7681660899653978E-3</v>
      </c>
      <c r="L16" s="34">
        <v>1421</v>
      </c>
      <c r="M16" s="35">
        <f t="shared" si="5"/>
        <v>0.49169550173010379</v>
      </c>
      <c r="N16" s="34">
        <v>1098</v>
      </c>
      <c r="O16" s="35">
        <f t="shared" si="6"/>
        <v>0.37993079584775086</v>
      </c>
      <c r="P16" s="34">
        <v>363</v>
      </c>
      <c r="Q16" s="35">
        <f t="shared" si="7"/>
        <v>0.12560553633217994</v>
      </c>
      <c r="R16" s="40"/>
      <c r="S16" s="37">
        <v>0.312</v>
      </c>
    </row>
    <row r="17" spans="1:19" ht="18.75" customHeight="1" x14ac:dyDescent="0.2">
      <c r="A17" s="28">
        <v>9</v>
      </c>
      <c r="B17" s="31" t="s">
        <v>26</v>
      </c>
      <c r="C17" s="38">
        <f t="shared" si="0"/>
        <v>2633</v>
      </c>
      <c r="D17" s="34">
        <v>2368</v>
      </c>
      <c r="E17" s="35">
        <f t="shared" si="1"/>
        <v>0.89935434865172803</v>
      </c>
      <c r="F17" s="34">
        <v>265</v>
      </c>
      <c r="G17" s="35">
        <f t="shared" si="2"/>
        <v>0.10064565134827193</v>
      </c>
      <c r="H17" s="39"/>
      <c r="I17" s="33">
        <f t="shared" si="3"/>
        <v>2633</v>
      </c>
      <c r="J17" s="34">
        <v>4</v>
      </c>
      <c r="K17" s="35">
        <f t="shared" si="4"/>
        <v>1.5191796429927839E-3</v>
      </c>
      <c r="L17" s="34">
        <v>1343</v>
      </c>
      <c r="M17" s="35">
        <f t="shared" si="5"/>
        <v>0.51006456513482723</v>
      </c>
      <c r="N17" s="34">
        <v>1032</v>
      </c>
      <c r="O17" s="35">
        <f t="shared" si="6"/>
        <v>0.39194834789213823</v>
      </c>
      <c r="P17" s="34">
        <v>254</v>
      </c>
      <c r="Q17" s="35">
        <f t="shared" si="7"/>
        <v>9.6467907330041777E-2</v>
      </c>
      <c r="R17" s="40"/>
      <c r="S17" s="37">
        <v>0.30499999999999999</v>
      </c>
    </row>
    <row r="18" spans="1:19" ht="18.75" customHeight="1" x14ac:dyDescent="0.2">
      <c r="A18" s="30">
        <v>10</v>
      </c>
      <c r="B18" s="31" t="s">
        <v>13</v>
      </c>
      <c r="C18" s="38">
        <f t="shared" si="0"/>
        <v>2447</v>
      </c>
      <c r="D18" s="34">
        <v>2147</v>
      </c>
      <c r="E18" s="35">
        <f t="shared" si="1"/>
        <v>0.87740089906007357</v>
      </c>
      <c r="F18" s="34">
        <v>300</v>
      </c>
      <c r="G18" s="35">
        <f t="shared" si="2"/>
        <v>0.12259910093992644</v>
      </c>
      <c r="H18" s="39"/>
      <c r="I18" s="33">
        <f t="shared" si="3"/>
        <v>2447</v>
      </c>
      <c r="J18" s="34">
        <v>6</v>
      </c>
      <c r="K18" s="35">
        <f t="shared" si="4"/>
        <v>2.4519820187985288E-3</v>
      </c>
      <c r="L18" s="34">
        <v>1052</v>
      </c>
      <c r="M18" s="35">
        <f t="shared" si="5"/>
        <v>0.42991418062934206</v>
      </c>
      <c r="N18" s="34">
        <v>1220</v>
      </c>
      <c r="O18" s="35">
        <f t="shared" si="6"/>
        <v>0.49856967715570089</v>
      </c>
      <c r="P18" s="34">
        <v>169</v>
      </c>
      <c r="Q18" s="35">
        <f t="shared" si="7"/>
        <v>6.9064160196158561E-2</v>
      </c>
      <c r="R18" s="40"/>
      <c r="S18" s="37">
        <v>0.26300000000000001</v>
      </c>
    </row>
    <row r="19" spans="1:19" ht="18.75" customHeight="1" x14ac:dyDescent="0.2">
      <c r="A19" s="28">
        <v>11</v>
      </c>
      <c r="B19" s="31" t="s">
        <v>28</v>
      </c>
      <c r="C19" s="38">
        <f t="shared" si="0"/>
        <v>2230</v>
      </c>
      <c r="D19" s="34">
        <v>1917</v>
      </c>
      <c r="E19" s="35">
        <f t="shared" si="1"/>
        <v>0.85964125560538118</v>
      </c>
      <c r="F19" s="34">
        <v>313</v>
      </c>
      <c r="G19" s="35">
        <f t="shared" si="2"/>
        <v>0.14035874439461885</v>
      </c>
      <c r="H19" s="39"/>
      <c r="I19" s="33">
        <f t="shared" si="3"/>
        <v>2230</v>
      </c>
      <c r="J19" s="34">
        <v>19</v>
      </c>
      <c r="K19" s="35">
        <f t="shared" si="4"/>
        <v>8.5201793721973087E-3</v>
      </c>
      <c r="L19" s="34">
        <v>1033</v>
      </c>
      <c r="M19" s="35">
        <f t="shared" si="5"/>
        <v>0.46322869955156953</v>
      </c>
      <c r="N19" s="34">
        <v>897</v>
      </c>
      <c r="O19" s="35">
        <f t="shared" si="6"/>
        <v>0.40224215246636769</v>
      </c>
      <c r="P19" s="34">
        <v>281</v>
      </c>
      <c r="Q19" s="35">
        <f t="shared" si="7"/>
        <v>0.12600896860986546</v>
      </c>
      <c r="R19" s="40"/>
      <c r="S19" s="37">
        <v>0.36899999999999999</v>
      </c>
    </row>
    <row r="20" spans="1:19" s="24" customFormat="1" ht="18.75" customHeight="1" x14ac:dyDescent="0.2">
      <c r="A20" s="30">
        <v>12</v>
      </c>
      <c r="B20" s="31" t="s">
        <v>12</v>
      </c>
      <c r="C20" s="38">
        <f t="shared" si="0"/>
        <v>2225</v>
      </c>
      <c r="D20" s="34">
        <v>1911</v>
      </c>
      <c r="E20" s="35">
        <f t="shared" si="1"/>
        <v>0.85887640449438207</v>
      </c>
      <c r="F20" s="34">
        <v>314</v>
      </c>
      <c r="G20" s="35">
        <f t="shared" si="2"/>
        <v>0.14112359550561798</v>
      </c>
      <c r="H20" s="39"/>
      <c r="I20" s="33">
        <f t="shared" si="3"/>
        <v>2225</v>
      </c>
      <c r="J20" s="34">
        <v>15</v>
      </c>
      <c r="K20" s="35">
        <f t="shared" si="4"/>
        <v>6.7415730337078653E-3</v>
      </c>
      <c r="L20" s="34">
        <v>1013</v>
      </c>
      <c r="M20" s="35">
        <f t="shared" si="5"/>
        <v>0.45528089887640449</v>
      </c>
      <c r="N20" s="34">
        <v>956</v>
      </c>
      <c r="O20" s="35">
        <f t="shared" si="6"/>
        <v>0.42966292134831463</v>
      </c>
      <c r="P20" s="34">
        <v>241</v>
      </c>
      <c r="Q20" s="35">
        <f t="shared" si="7"/>
        <v>0.10831460674157303</v>
      </c>
      <c r="R20" s="40"/>
      <c r="S20" s="37">
        <v>0.42099999999999999</v>
      </c>
    </row>
    <row r="21" spans="1:19" s="24" customFormat="1" ht="18.75" customHeight="1" x14ac:dyDescent="0.2">
      <c r="A21" s="28">
        <v>13</v>
      </c>
      <c r="B21" s="31" t="s">
        <v>17</v>
      </c>
      <c r="C21" s="38">
        <f t="shared" si="0"/>
        <v>2099</v>
      </c>
      <c r="D21" s="34">
        <v>1893</v>
      </c>
      <c r="E21" s="35">
        <f t="shared" si="1"/>
        <v>0.90185802763220579</v>
      </c>
      <c r="F21" s="34">
        <v>206</v>
      </c>
      <c r="G21" s="35">
        <f t="shared" si="2"/>
        <v>9.8141972367794192E-2</v>
      </c>
      <c r="H21" s="39"/>
      <c r="I21" s="33">
        <f t="shared" si="3"/>
        <v>2099</v>
      </c>
      <c r="J21" s="34">
        <v>8</v>
      </c>
      <c r="K21" s="35">
        <f t="shared" si="4"/>
        <v>3.8113387327298712E-3</v>
      </c>
      <c r="L21" s="34">
        <v>889</v>
      </c>
      <c r="M21" s="35">
        <f t="shared" si="5"/>
        <v>0.42353501667460697</v>
      </c>
      <c r="N21" s="34">
        <v>875</v>
      </c>
      <c r="O21" s="35">
        <f t="shared" si="6"/>
        <v>0.41686517389232969</v>
      </c>
      <c r="P21" s="34">
        <v>327</v>
      </c>
      <c r="Q21" s="35">
        <f t="shared" si="7"/>
        <v>0.1557884707003335</v>
      </c>
      <c r="R21" s="40"/>
      <c r="S21" s="37">
        <v>0.28000000000000003</v>
      </c>
    </row>
    <row r="22" spans="1:19" ht="18.75" customHeight="1" x14ac:dyDescent="0.2">
      <c r="A22" s="30">
        <v>14</v>
      </c>
      <c r="B22" s="31" t="s">
        <v>14</v>
      </c>
      <c r="C22" s="38">
        <f t="shared" si="0"/>
        <v>1992</v>
      </c>
      <c r="D22" s="34">
        <v>1659</v>
      </c>
      <c r="E22" s="35">
        <f t="shared" si="1"/>
        <v>0.83283132530120485</v>
      </c>
      <c r="F22" s="34">
        <v>333</v>
      </c>
      <c r="G22" s="35">
        <f t="shared" si="2"/>
        <v>0.16716867469879518</v>
      </c>
      <c r="H22" s="39"/>
      <c r="I22" s="33">
        <f t="shared" si="3"/>
        <v>1992</v>
      </c>
      <c r="J22" s="34">
        <v>10</v>
      </c>
      <c r="K22" s="35">
        <f t="shared" si="4"/>
        <v>5.0200803212851405E-3</v>
      </c>
      <c r="L22" s="34">
        <v>1097</v>
      </c>
      <c r="M22" s="35">
        <f t="shared" si="5"/>
        <v>0.55070281124497988</v>
      </c>
      <c r="N22" s="34">
        <v>673</v>
      </c>
      <c r="O22" s="35">
        <f t="shared" si="6"/>
        <v>0.33785140562248994</v>
      </c>
      <c r="P22" s="34">
        <v>212</v>
      </c>
      <c r="Q22" s="35">
        <f t="shared" si="7"/>
        <v>0.10642570281124498</v>
      </c>
      <c r="R22" s="40"/>
      <c r="S22" s="37">
        <v>0.30599999999999999</v>
      </c>
    </row>
    <row r="23" spans="1:19" ht="18.75" customHeight="1" x14ac:dyDescent="0.2">
      <c r="A23" s="28">
        <v>15</v>
      </c>
      <c r="B23" s="31" t="s">
        <v>22</v>
      </c>
      <c r="C23" s="38">
        <f t="shared" si="0"/>
        <v>1789</v>
      </c>
      <c r="D23" s="34">
        <v>1573</v>
      </c>
      <c r="E23" s="35">
        <f t="shared" si="1"/>
        <v>0.87926215762996085</v>
      </c>
      <c r="F23" s="34">
        <v>216</v>
      </c>
      <c r="G23" s="35">
        <f t="shared" si="2"/>
        <v>0.12073784237003912</v>
      </c>
      <c r="H23" s="39"/>
      <c r="I23" s="33">
        <f t="shared" si="3"/>
        <v>1789</v>
      </c>
      <c r="J23" s="34">
        <v>91</v>
      </c>
      <c r="K23" s="35">
        <f t="shared" si="4"/>
        <v>5.0866405813303518E-2</v>
      </c>
      <c r="L23" s="34">
        <v>776</v>
      </c>
      <c r="M23" s="35">
        <f t="shared" si="5"/>
        <v>0.43376187814421463</v>
      </c>
      <c r="N23" s="34">
        <v>678</v>
      </c>
      <c r="O23" s="35">
        <f t="shared" si="6"/>
        <v>0.37898267188373391</v>
      </c>
      <c r="P23" s="34">
        <v>244</v>
      </c>
      <c r="Q23" s="35">
        <f t="shared" si="7"/>
        <v>0.13638904415874789</v>
      </c>
      <c r="R23" s="40"/>
      <c r="S23" s="37">
        <v>0.222</v>
      </c>
    </row>
    <row r="24" spans="1:19" ht="18.75" customHeight="1" x14ac:dyDescent="0.2">
      <c r="A24" s="30">
        <v>16</v>
      </c>
      <c r="B24" s="31" t="s">
        <v>29</v>
      </c>
      <c r="C24" s="38">
        <f t="shared" si="0"/>
        <v>1673</v>
      </c>
      <c r="D24" s="34">
        <v>1522</v>
      </c>
      <c r="E24" s="35">
        <f t="shared" si="1"/>
        <v>0.90974297668858339</v>
      </c>
      <c r="F24" s="34">
        <v>151</v>
      </c>
      <c r="G24" s="35">
        <f t="shared" si="2"/>
        <v>9.025702331141662E-2</v>
      </c>
      <c r="H24" s="39"/>
      <c r="I24" s="33">
        <f t="shared" si="3"/>
        <v>1673</v>
      </c>
      <c r="J24" s="34">
        <v>2</v>
      </c>
      <c r="K24" s="35">
        <f t="shared" si="4"/>
        <v>1.195457262402869E-3</v>
      </c>
      <c r="L24" s="34">
        <v>651</v>
      </c>
      <c r="M24" s="35">
        <f t="shared" si="5"/>
        <v>0.38912133891213391</v>
      </c>
      <c r="N24" s="34">
        <v>875</v>
      </c>
      <c r="O24" s="35">
        <f t="shared" si="6"/>
        <v>0.52301255230125521</v>
      </c>
      <c r="P24" s="34">
        <v>145</v>
      </c>
      <c r="Q24" s="35">
        <f t="shared" si="7"/>
        <v>8.6670651524208012E-2</v>
      </c>
      <c r="R24" s="40"/>
      <c r="S24" s="37">
        <v>0.27600000000000002</v>
      </c>
    </row>
    <row r="25" spans="1:19" s="24" customFormat="1" ht="18.75" customHeight="1" x14ac:dyDescent="0.2">
      <c r="A25" s="28">
        <v>17</v>
      </c>
      <c r="B25" s="31" t="s">
        <v>30</v>
      </c>
      <c r="C25" s="38">
        <f t="shared" si="0"/>
        <v>1523</v>
      </c>
      <c r="D25" s="34">
        <v>1325</v>
      </c>
      <c r="E25" s="35">
        <f t="shared" si="1"/>
        <v>0.86999343401181883</v>
      </c>
      <c r="F25" s="34">
        <v>198</v>
      </c>
      <c r="G25" s="35">
        <f t="shared" si="2"/>
        <v>0.13000656598818122</v>
      </c>
      <c r="H25" s="39"/>
      <c r="I25" s="33">
        <f t="shared" si="3"/>
        <v>1523</v>
      </c>
      <c r="J25" s="34">
        <v>2</v>
      </c>
      <c r="K25" s="35">
        <f t="shared" si="4"/>
        <v>1.3131976362442547E-3</v>
      </c>
      <c r="L25" s="34">
        <v>847</v>
      </c>
      <c r="M25" s="35">
        <f t="shared" si="5"/>
        <v>0.55613919894944186</v>
      </c>
      <c r="N25" s="34">
        <v>646</v>
      </c>
      <c r="O25" s="35">
        <f t="shared" si="6"/>
        <v>0.42416283650689429</v>
      </c>
      <c r="P25" s="34">
        <v>28</v>
      </c>
      <c r="Q25" s="35">
        <f t="shared" si="7"/>
        <v>1.8384766907419567E-2</v>
      </c>
      <c r="R25" s="40"/>
      <c r="S25" s="37">
        <v>0.311</v>
      </c>
    </row>
    <row r="26" spans="1:19" ht="18.75" customHeight="1" x14ac:dyDescent="0.2">
      <c r="A26" s="30">
        <v>18</v>
      </c>
      <c r="B26" s="31" t="s">
        <v>10</v>
      </c>
      <c r="C26" s="38">
        <f t="shared" si="0"/>
        <v>1403</v>
      </c>
      <c r="D26" s="34">
        <v>1205</v>
      </c>
      <c r="E26" s="35">
        <f t="shared" si="1"/>
        <v>0.85887384176764081</v>
      </c>
      <c r="F26" s="34">
        <v>198</v>
      </c>
      <c r="G26" s="35">
        <f t="shared" si="2"/>
        <v>0.14112615823235922</v>
      </c>
      <c r="H26" s="39"/>
      <c r="I26" s="33">
        <f t="shared" si="3"/>
        <v>1403</v>
      </c>
      <c r="J26" s="34">
        <v>9</v>
      </c>
      <c r="K26" s="35">
        <f t="shared" si="4"/>
        <v>6.4148253741981472E-3</v>
      </c>
      <c r="L26" s="34">
        <v>742</v>
      </c>
      <c r="M26" s="35">
        <f t="shared" si="5"/>
        <v>0.52886671418389164</v>
      </c>
      <c r="N26" s="34">
        <v>536</v>
      </c>
      <c r="O26" s="35">
        <f t="shared" si="6"/>
        <v>0.38203848895224518</v>
      </c>
      <c r="P26" s="34">
        <v>116</v>
      </c>
      <c r="Q26" s="35">
        <f t="shared" si="7"/>
        <v>8.2679971489665008E-2</v>
      </c>
      <c r="R26" s="40"/>
      <c r="S26" s="37">
        <v>0.49299999999999999</v>
      </c>
    </row>
    <row r="27" spans="1:19" s="24" customFormat="1" ht="18.75" customHeight="1" x14ac:dyDescent="0.2">
      <c r="A27" s="28">
        <v>19</v>
      </c>
      <c r="B27" s="31" t="s">
        <v>21</v>
      </c>
      <c r="C27" s="38">
        <f t="shared" si="0"/>
        <v>1342</v>
      </c>
      <c r="D27" s="34">
        <v>1145</v>
      </c>
      <c r="E27" s="35">
        <f t="shared" si="1"/>
        <v>0.85320417287630401</v>
      </c>
      <c r="F27" s="34">
        <v>197</v>
      </c>
      <c r="G27" s="35">
        <f t="shared" si="2"/>
        <v>0.14679582712369599</v>
      </c>
      <c r="H27" s="39"/>
      <c r="I27" s="33">
        <f t="shared" si="3"/>
        <v>1342</v>
      </c>
      <c r="J27" s="34">
        <v>0</v>
      </c>
      <c r="K27" s="35">
        <f t="shared" si="4"/>
        <v>0</v>
      </c>
      <c r="L27" s="34">
        <v>703</v>
      </c>
      <c r="M27" s="35">
        <f t="shared" si="5"/>
        <v>0.52384500745156481</v>
      </c>
      <c r="N27" s="34">
        <v>557</v>
      </c>
      <c r="O27" s="35">
        <f t="shared" si="6"/>
        <v>0.41505216095380032</v>
      </c>
      <c r="P27" s="34">
        <v>82</v>
      </c>
      <c r="Q27" s="35">
        <f t="shared" si="7"/>
        <v>6.1102831594634872E-2</v>
      </c>
      <c r="R27" s="40"/>
      <c r="S27" s="37">
        <v>0.27300000000000002</v>
      </c>
    </row>
    <row r="28" spans="1:19" ht="18.75" customHeight="1" x14ac:dyDescent="0.2">
      <c r="A28" s="30">
        <v>20</v>
      </c>
      <c r="B28" s="31" t="s">
        <v>16</v>
      </c>
      <c r="C28" s="38">
        <f t="shared" si="0"/>
        <v>1060</v>
      </c>
      <c r="D28" s="34">
        <v>901</v>
      </c>
      <c r="E28" s="35">
        <f t="shared" si="1"/>
        <v>0.85</v>
      </c>
      <c r="F28" s="34">
        <v>159</v>
      </c>
      <c r="G28" s="35">
        <f t="shared" si="2"/>
        <v>0.15</v>
      </c>
      <c r="H28" s="39"/>
      <c r="I28" s="33">
        <f t="shared" si="3"/>
        <v>1060</v>
      </c>
      <c r="J28" s="34">
        <v>9</v>
      </c>
      <c r="K28" s="35">
        <f t="shared" si="4"/>
        <v>8.4905660377358489E-3</v>
      </c>
      <c r="L28" s="34">
        <v>471</v>
      </c>
      <c r="M28" s="35">
        <f t="shared" si="5"/>
        <v>0.44433962264150945</v>
      </c>
      <c r="N28" s="34">
        <v>473</v>
      </c>
      <c r="O28" s="35">
        <f t="shared" si="6"/>
        <v>0.44622641509433963</v>
      </c>
      <c r="P28" s="34">
        <v>107</v>
      </c>
      <c r="Q28" s="35">
        <f t="shared" si="7"/>
        <v>0.1009433962264151</v>
      </c>
      <c r="R28" s="40"/>
      <c r="S28" s="37">
        <v>0.36399999999999999</v>
      </c>
    </row>
    <row r="29" spans="1:19" s="24" customFormat="1" ht="18.75" customHeight="1" x14ac:dyDescent="0.2">
      <c r="A29" s="28">
        <v>21</v>
      </c>
      <c r="B29" s="31" t="s">
        <v>8</v>
      </c>
      <c r="C29" s="38">
        <f t="shared" si="0"/>
        <v>895</v>
      </c>
      <c r="D29" s="34">
        <v>748</v>
      </c>
      <c r="E29" s="35">
        <f t="shared" si="1"/>
        <v>0.83575418994413408</v>
      </c>
      <c r="F29" s="34">
        <v>147</v>
      </c>
      <c r="G29" s="35">
        <f t="shared" si="2"/>
        <v>0.16424581005586592</v>
      </c>
      <c r="H29" s="39"/>
      <c r="I29" s="33">
        <f t="shared" si="3"/>
        <v>895</v>
      </c>
      <c r="J29" s="34">
        <v>0</v>
      </c>
      <c r="K29" s="35">
        <f t="shared" si="4"/>
        <v>0</v>
      </c>
      <c r="L29" s="34">
        <v>401</v>
      </c>
      <c r="M29" s="35">
        <f t="shared" si="5"/>
        <v>0.44804469273743019</v>
      </c>
      <c r="N29" s="34">
        <v>345</v>
      </c>
      <c r="O29" s="35">
        <f t="shared" si="6"/>
        <v>0.38547486033519551</v>
      </c>
      <c r="P29" s="34">
        <v>149</v>
      </c>
      <c r="Q29" s="35">
        <f t="shared" si="7"/>
        <v>0.16648044692737429</v>
      </c>
      <c r="R29" s="40"/>
      <c r="S29" s="37">
        <v>0.24399999999999999</v>
      </c>
    </row>
    <row r="30" spans="1:19" ht="18.75" customHeight="1" x14ac:dyDescent="0.2">
      <c r="A30" s="30">
        <v>22</v>
      </c>
      <c r="B30" s="31" t="s">
        <v>25</v>
      </c>
      <c r="C30" s="38">
        <f t="shared" si="0"/>
        <v>709</v>
      </c>
      <c r="D30" s="34">
        <v>622</v>
      </c>
      <c r="E30" s="35">
        <f t="shared" si="1"/>
        <v>0.87729196050775737</v>
      </c>
      <c r="F30" s="34">
        <v>87</v>
      </c>
      <c r="G30" s="35">
        <f t="shared" si="2"/>
        <v>0.1227080394922426</v>
      </c>
      <c r="H30" s="39"/>
      <c r="I30" s="33">
        <f t="shared" si="3"/>
        <v>709</v>
      </c>
      <c r="J30" s="34">
        <v>2</v>
      </c>
      <c r="K30" s="35">
        <f t="shared" si="4"/>
        <v>2.8208744710860366E-3</v>
      </c>
      <c r="L30" s="34">
        <v>333</v>
      </c>
      <c r="M30" s="35">
        <f t="shared" si="5"/>
        <v>0.4696755994358251</v>
      </c>
      <c r="N30" s="34">
        <v>309</v>
      </c>
      <c r="O30" s="35">
        <f t="shared" si="6"/>
        <v>0.43582510578279265</v>
      </c>
      <c r="P30" s="34">
        <v>65</v>
      </c>
      <c r="Q30" s="35">
        <f t="shared" si="7"/>
        <v>9.1678420310296188E-2</v>
      </c>
      <c r="R30" s="40"/>
      <c r="S30" s="37">
        <v>0.32700000000000001</v>
      </c>
    </row>
    <row r="31" spans="1:19" s="24" customFormat="1" ht="18.75" customHeight="1" x14ac:dyDescent="0.2">
      <c r="A31" s="28">
        <v>23</v>
      </c>
      <c r="B31" s="31" t="s">
        <v>31</v>
      </c>
      <c r="C31" s="38">
        <f t="shared" si="0"/>
        <v>645</v>
      </c>
      <c r="D31" s="34">
        <v>579</v>
      </c>
      <c r="E31" s="35">
        <f t="shared" si="1"/>
        <v>0.89767441860465114</v>
      </c>
      <c r="F31" s="34">
        <v>66</v>
      </c>
      <c r="G31" s="35">
        <f t="shared" si="2"/>
        <v>0.10232558139534884</v>
      </c>
      <c r="H31" s="39"/>
      <c r="I31" s="33">
        <f t="shared" si="3"/>
        <v>645</v>
      </c>
      <c r="J31" s="34">
        <v>20</v>
      </c>
      <c r="K31" s="35">
        <f t="shared" si="4"/>
        <v>3.1007751937984496E-2</v>
      </c>
      <c r="L31" s="34">
        <v>276</v>
      </c>
      <c r="M31" s="35">
        <f t="shared" si="5"/>
        <v>0.42790697674418604</v>
      </c>
      <c r="N31" s="34">
        <v>197</v>
      </c>
      <c r="O31" s="35">
        <f t="shared" si="6"/>
        <v>0.3054263565891473</v>
      </c>
      <c r="P31" s="34">
        <v>152</v>
      </c>
      <c r="Q31" s="35">
        <f t="shared" si="7"/>
        <v>0.23565891472868217</v>
      </c>
      <c r="R31" s="40"/>
      <c r="S31" s="37">
        <v>0.24399999999999999</v>
      </c>
    </row>
    <row r="32" spans="1:19" ht="18.75" customHeight="1" x14ac:dyDescent="0.2">
      <c r="A32" s="30">
        <v>24</v>
      </c>
      <c r="B32" s="31" t="s">
        <v>24</v>
      </c>
      <c r="C32" s="38">
        <f t="shared" si="0"/>
        <v>581</v>
      </c>
      <c r="D32" s="34">
        <v>518</v>
      </c>
      <c r="E32" s="35">
        <f t="shared" si="1"/>
        <v>0.89156626506024095</v>
      </c>
      <c r="F32" s="34">
        <v>63</v>
      </c>
      <c r="G32" s="35">
        <f t="shared" si="2"/>
        <v>0.10843373493975904</v>
      </c>
      <c r="H32" s="39"/>
      <c r="I32" s="33">
        <f t="shared" si="3"/>
        <v>581</v>
      </c>
      <c r="J32" s="34">
        <v>1</v>
      </c>
      <c r="K32" s="35">
        <f t="shared" si="4"/>
        <v>1.7211703958691911E-3</v>
      </c>
      <c r="L32" s="34">
        <v>288</v>
      </c>
      <c r="M32" s="35">
        <f t="shared" si="5"/>
        <v>0.49569707401032703</v>
      </c>
      <c r="N32" s="34">
        <v>242</v>
      </c>
      <c r="O32" s="35">
        <f t="shared" si="6"/>
        <v>0.41652323580034423</v>
      </c>
      <c r="P32" s="34">
        <v>50</v>
      </c>
      <c r="Q32" s="35">
        <f t="shared" si="7"/>
        <v>8.6058519793459548E-2</v>
      </c>
      <c r="R32" s="40"/>
      <c r="S32" s="37">
        <v>0.33700000000000002</v>
      </c>
    </row>
    <row r="33" spans="1:19" s="24" customFormat="1" ht="18.75" customHeight="1" thickBot="1" x14ac:dyDescent="0.25">
      <c r="A33" s="28">
        <v>25</v>
      </c>
      <c r="B33" s="31" t="s">
        <v>23</v>
      </c>
      <c r="C33" s="38">
        <f t="shared" si="0"/>
        <v>517</v>
      </c>
      <c r="D33" s="49">
        <v>435</v>
      </c>
      <c r="E33" s="40">
        <f t="shared" si="1"/>
        <v>0.84139264990328821</v>
      </c>
      <c r="F33" s="49">
        <v>82</v>
      </c>
      <c r="G33" s="35">
        <f t="shared" si="2"/>
        <v>0.15860735009671179</v>
      </c>
      <c r="H33" s="41"/>
      <c r="I33" s="33">
        <f t="shared" si="3"/>
        <v>517</v>
      </c>
      <c r="J33" s="34">
        <v>3</v>
      </c>
      <c r="K33" s="35">
        <f t="shared" si="4"/>
        <v>5.8027079303675051E-3</v>
      </c>
      <c r="L33" s="34">
        <v>313</v>
      </c>
      <c r="M33" s="35">
        <f t="shared" si="5"/>
        <v>0.60541586073500964</v>
      </c>
      <c r="N33" s="34">
        <v>152</v>
      </c>
      <c r="O33" s="35">
        <f t="shared" si="6"/>
        <v>0.29400386847195359</v>
      </c>
      <c r="P33" s="34">
        <v>49</v>
      </c>
      <c r="Q33" s="35">
        <f t="shared" si="7"/>
        <v>9.4777562862669251E-2</v>
      </c>
      <c r="R33" s="42"/>
      <c r="S33" s="37">
        <v>0.35699999999999998</v>
      </c>
    </row>
    <row r="34" spans="1:19" ht="20.100000000000001" customHeight="1" thickBot="1" x14ac:dyDescent="0.25">
      <c r="A34" s="50" t="s">
        <v>0</v>
      </c>
      <c r="B34" s="51"/>
      <c r="C34" s="43">
        <f>SUM(C9:C33)</f>
        <v>83902</v>
      </c>
      <c r="D34" s="43">
        <f>SUM(D9:D33)</f>
        <v>71111</v>
      </c>
      <c r="E34" s="44">
        <f t="shared" ref="E34" si="8">D34/C34</f>
        <v>0.84754833019475107</v>
      </c>
      <c r="F34" s="43">
        <f>SUM(F9:F33)</f>
        <v>12791</v>
      </c>
      <c r="G34" s="44">
        <f t="shared" ref="G34" si="9">F34/C34</f>
        <v>0.15245166980524899</v>
      </c>
      <c r="H34" s="43"/>
      <c r="I34" s="43">
        <f>SUM(I9:I33)</f>
        <v>83902</v>
      </c>
      <c r="J34" s="43">
        <f>SUM(J9:J33)</f>
        <v>418</v>
      </c>
      <c r="K34" s="45">
        <f t="shared" ref="K34" si="10">J34/I34</f>
        <v>4.982002812805416E-3</v>
      </c>
      <c r="L34" s="43">
        <f>SUM(L9:L33)</f>
        <v>42491</v>
      </c>
      <c r="M34" s="45">
        <f t="shared" ref="M34" si="11">L34/I34</f>
        <v>0.50643608018879172</v>
      </c>
      <c r="N34" s="43">
        <f>SUM(N9:N33)</f>
        <v>33253</v>
      </c>
      <c r="O34" s="45">
        <f t="shared" ref="O34" si="12">N34/I34</f>
        <v>0.39633143429238876</v>
      </c>
      <c r="P34" s="43">
        <f>SUM(P9:P33)</f>
        <v>7740</v>
      </c>
      <c r="Q34" s="45">
        <f t="shared" ref="Q34" si="13">P34/I34</f>
        <v>9.2250482706014159E-2</v>
      </c>
      <c r="R34" s="46"/>
      <c r="S34" s="45">
        <v>0.312</v>
      </c>
    </row>
    <row r="35" spans="1:19" x14ac:dyDescent="0.2">
      <c r="A35" s="25" t="s">
        <v>32</v>
      </c>
      <c r="C35" s="10"/>
      <c r="D35" s="10"/>
      <c r="E35" s="11"/>
      <c r="F35" s="10"/>
      <c r="G35" s="12"/>
      <c r="H35" s="10"/>
      <c r="I35" s="10"/>
      <c r="J35" s="10"/>
      <c r="K35" s="12"/>
      <c r="L35" s="12"/>
      <c r="M35" s="12"/>
      <c r="N35" s="12"/>
      <c r="O35" s="12"/>
      <c r="P35" s="10"/>
      <c r="Q35" s="12"/>
      <c r="R35" s="12"/>
      <c r="S35" s="13"/>
    </row>
    <row r="36" spans="1:19" x14ac:dyDescent="0.2">
      <c r="A36" s="25" t="s">
        <v>39</v>
      </c>
      <c r="C36" s="10"/>
      <c r="D36" s="10"/>
      <c r="E36" s="11"/>
      <c r="F36" s="10"/>
      <c r="G36" s="12"/>
      <c r="H36" s="10"/>
      <c r="I36" s="10"/>
      <c r="J36" s="10"/>
      <c r="K36" s="12"/>
      <c r="L36" s="12"/>
      <c r="M36" s="12"/>
      <c r="N36" s="12"/>
      <c r="O36" s="12"/>
      <c r="P36" s="10"/>
      <c r="Q36" s="12"/>
      <c r="R36" s="12"/>
      <c r="S36" s="13"/>
    </row>
    <row r="37" spans="1:19" x14ac:dyDescent="0.2">
      <c r="A37" s="25" t="s">
        <v>44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4"/>
      <c r="R37" s="14"/>
    </row>
    <row r="38" spans="1:19" x14ac:dyDescent="0.2">
      <c r="A38" s="32" t="s">
        <v>33</v>
      </c>
      <c r="B38" s="2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2">
      <c r="A39" s="32" t="s">
        <v>34</v>
      </c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2"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2">
      <c r="B41" s="1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4"/>
      <c r="Q41" s="4"/>
      <c r="R41" s="4"/>
      <c r="S41" s="18"/>
    </row>
    <row r="42" spans="1:19" ht="15.95" customHeight="1" x14ac:dyDescent="0.2">
      <c r="B42" s="19"/>
      <c r="C42" s="23"/>
      <c r="D42" s="21"/>
      <c r="E42" s="2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2"/>
    </row>
    <row r="43" spans="1:19" x14ac:dyDescent="0.2">
      <c r="B43" s="15"/>
      <c r="C43" s="15"/>
      <c r="D43" s="15"/>
      <c r="E43" s="15"/>
      <c r="F43" s="15"/>
      <c r="G43" s="15"/>
      <c r="H43" s="15"/>
      <c r="Q43" s="15"/>
      <c r="R43" s="15"/>
      <c r="S43" s="15"/>
    </row>
  </sheetData>
  <mergeCells count="7">
    <mergeCell ref="A34:B34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2017-12-14T21:58:54Z</cp:lastPrinted>
  <dcterms:created xsi:type="dcterms:W3CDTF">2012-05-16T15:21:51Z</dcterms:created>
  <dcterms:modified xsi:type="dcterms:W3CDTF">2018-09-14T00:05:36Z</dcterms:modified>
</cp:coreProperties>
</file>