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/>
  </bookViews>
  <sheets>
    <sheet name="2.9" sheetId="1" r:id="rId1"/>
  </sheets>
  <definedNames>
    <definedName name="_xlnm._FilterDatabase" localSheetId="0" hidden="1">'2.9'!$A$7:$S$7</definedName>
    <definedName name="_xlnm.Print_Area" localSheetId="0">'2.9'!$A$1:$S$37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18" i="1" l="1"/>
  <c r="D10" i="1"/>
  <c r="D8" i="1"/>
  <c r="D28" i="1"/>
  <c r="E33" i="1" l="1"/>
  <c r="D15" i="1"/>
  <c r="H15" i="1" s="1"/>
  <c r="D22" i="1"/>
  <c r="F22" i="1" s="1"/>
  <c r="D24" i="1"/>
  <c r="N24" i="1" s="1"/>
  <c r="D13" i="1"/>
  <c r="D12" i="1"/>
  <c r="D23" i="1"/>
  <c r="R23" i="1" s="1"/>
  <c r="D16" i="1"/>
  <c r="D20" i="1"/>
  <c r="P20" i="1" s="1"/>
  <c r="D31" i="1"/>
  <c r="O33" i="1"/>
  <c r="M33" i="1"/>
  <c r="K33" i="1"/>
  <c r="D27" i="1"/>
  <c r="N27" i="1" s="1"/>
  <c r="Q33" i="1"/>
  <c r="D14" i="1"/>
  <c r="D21" i="1"/>
  <c r="R21" i="1" s="1"/>
  <c r="D17" i="1"/>
  <c r="P17" i="1" s="1"/>
  <c r="F28" i="1"/>
  <c r="N18" i="1"/>
  <c r="D9" i="1"/>
  <c r="D11" i="1"/>
  <c r="I33" i="1"/>
  <c r="D30" i="1"/>
  <c r="L30" i="1" s="1"/>
  <c r="D32" i="1"/>
  <c r="P32" i="1" s="1"/>
  <c r="G33" i="1"/>
  <c r="D29" i="1"/>
  <c r="N29" i="1" s="1"/>
  <c r="D19" i="1"/>
  <c r="F19" i="1" s="1"/>
  <c r="D25" i="1"/>
  <c r="J25" i="1" s="1"/>
  <c r="D26" i="1"/>
  <c r="R26" i="1" s="1"/>
  <c r="F31" i="1" l="1"/>
  <c r="R31" i="1"/>
  <c r="L8" i="1"/>
  <c r="P8" i="1"/>
  <c r="N8" i="1"/>
  <c r="J8" i="1"/>
  <c r="R8" i="1"/>
  <c r="F8" i="1"/>
  <c r="H8" i="1"/>
  <c r="P11" i="1"/>
  <c r="H11" i="1"/>
  <c r="F11" i="1"/>
  <c r="L12" i="1"/>
  <c r="R12" i="1"/>
  <c r="H12" i="1"/>
  <c r="F9" i="1"/>
  <c r="H9" i="1"/>
  <c r="J13" i="1"/>
  <c r="H13" i="1"/>
  <c r="F13" i="1"/>
  <c r="H10" i="1"/>
  <c r="F10" i="1"/>
  <c r="L14" i="1"/>
  <c r="R14" i="1"/>
  <c r="H14" i="1"/>
  <c r="F14" i="1"/>
  <c r="R16" i="1"/>
  <c r="H16" i="1"/>
  <c r="N31" i="1"/>
  <c r="P15" i="1"/>
  <c r="N23" i="1"/>
  <c r="J31" i="1"/>
  <c r="F12" i="1"/>
  <c r="P10" i="1"/>
  <c r="F15" i="1"/>
  <c r="N14" i="1"/>
  <c r="N16" i="1"/>
  <c r="N20" i="1"/>
  <c r="H20" i="1"/>
  <c r="J14" i="1"/>
  <c r="J15" i="1"/>
  <c r="N12" i="1"/>
  <c r="R20" i="1"/>
  <c r="F20" i="1"/>
  <c r="P29" i="1"/>
  <c r="H25" i="1"/>
  <c r="H29" i="1"/>
  <c r="J19" i="1"/>
  <c r="J29" i="1"/>
  <c r="L13" i="1"/>
  <c r="R29" i="1"/>
  <c r="N15" i="1"/>
  <c r="L29" i="1"/>
  <c r="L19" i="1"/>
  <c r="N11" i="1"/>
  <c r="H19" i="1"/>
  <c r="H27" i="1"/>
  <c r="F25" i="1"/>
  <c r="P13" i="1"/>
  <c r="R19" i="1"/>
  <c r="J11" i="1"/>
  <c r="F29" i="1"/>
  <c r="P27" i="1"/>
  <c r="P19" i="1"/>
  <c r="L11" i="1"/>
  <c r="R25" i="1"/>
  <c r="H17" i="1"/>
  <c r="L31" i="1"/>
  <c r="N25" i="1"/>
  <c r="N13" i="1"/>
  <c r="P25" i="1"/>
  <c r="J17" i="1"/>
  <c r="R10" i="1"/>
  <c r="R22" i="1"/>
  <c r="L25" i="1"/>
  <c r="J10" i="1"/>
  <c r="L10" i="1"/>
  <c r="L26" i="1"/>
  <c r="H23" i="1"/>
  <c r="J20" i="1"/>
  <c r="H18" i="1"/>
  <c r="P16" i="1"/>
  <c r="H22" i="1"/>
  <c r="P18" i="1"/>
  <c r="F18" i="1"/>
  <c r="J22" i="1"/>
  <c r="N10" i="1"/>
  <c r="L17" i="1"/>
  <c r="P31" i="1"/>
  <c r="L20" i="1"/>
  <c r="F30" i="1"/>
  <c r="P28" i="1"/>
  <c r="F16" i="1"/>
  <c r="L16" i="1"/>
  <c r="R28" i="1"/>
  <c r="H28" i="1"/>
  <c r="P12" i="1"/>
  <c r="P14" i="1"/>
  <c r="L28" i="1"/>
  <c r="J12" i="1"/>
  <c r="J28" i="1"/>
  <c r="N28" i="1"/>
  <c r="P26" i="1"/>
  <c r="N19" i="1"/>
  <c r="R30" i="1"/>
  <c r="J30" i="1"/>
  <c r="J16" i="1"/>
  <c r="N22" i="1"/>
  <c r="P24" i="1"/>
  <c r="P30" i="1"/>
  <c r="F17" i="1"/>
  <c r="R24" i="1"/>
  <c r="P21" i="1"/>
  <c r="N17" i="1"/>
  <c r="R17" i="1"/>
  <c r="H30" i="1"/>
  <c r="N9" i="1"/>
  <c r="J9" i="1"/>
  <c r="L27" i="1"/>
  <c r="P23" i="1"/>
  <c r="H26" i="1"/>
  <c r="J23" i="1"/>
  <c r="R32" i="1"/>
  <c r="L23" i="1"/>
  <c r="J24" i="1"/>
  <c r="L22" i="1"/>
  <c r="P22" i="1"/>
  <c r="L24" i="1"/>
  <c r="J26" i="1"/>
  <c r="L15" i="1"/>
  <c r="H31" i="1"/>
  <c r="F26" i="1"/>
  <c r="L9" i="1"/>
  <c r="F24" i="1"/>
  <c r="R27" i="1"/>
  <c r="R13" i="1"/>
  <c r="N26" i="1"/>
  <c r="R18" i="1"/>
  <c r="R11" i="1"/>
  <c r="R15" i="1"/>
  <c r="L18" i="1"/>
  <c r="J27" i="1"/>
  <c r="F21" i="1"/>
  <c r="L32" i="1"/>
  <c r="J21" i="1"/>
  <c r="H21" i="1"/>
  <c r="J18" i="1"/>
  <c r="J32" i="1"/>
  <c r="N32" i="1"/>
  <c r="D33" i="1"/>
  <c r="L21" i="1"/>
  <c r="F23" i="1"/>
  <c r="P9" i="1"/>
  <c r="H24" i="1"/>
  <c r="F27" i="1"/>
  <c r="N30" i="1"/>
  <c r="R9" i="1"/>
  <c r="N21" i="1"/>
  <c r="F32" i="1"/>
  <c r="H32" i="1"/>
  <c r="N33" i="1" l="1"/>
  <c r="P33" i="1"/>
  <c r="F33" i="1"/>
  <c r="L33" i="1"/>
  <c r="R33" i="1"/>
  <c r="J33" i="1"/>
  <c r="H33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<sst xmlns="http://schemas.openxmlformats.org/spreadsheetml/2006/main" count="51" uniqueCount="44">
  <si>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</si>
  <si>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</si>
  <si>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</si>
  <si>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</si>
  <si>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</si>
  <si>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</si>
  <si>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</si>
  <si>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</si>
  <si>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</si>
  <si>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</si>
  <si>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</si>
  <si>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</si>
  <si>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</si>
  <si>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</si>
  <si>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</si>
  <si>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</si>
  <si>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</si>
  <si>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</si>
  <si>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</si>
  <si>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</si>
  <si>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</si>
  <si>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</si>
  <si>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</si>
  <si>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</si>
  <si>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</si>
  <si>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</si>
  <si>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</si>
  <si>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</si>
  <si>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</si>
  <si>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</si>
  <si>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</si>
  <si>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</si>
  <si>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</si>
  <si>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</si>
  <si>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</si>
  <si>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</si>
  <si>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</si>
  <si>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</si>
  <si>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</si>
  <si>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Cuadro N° 2.9</t>
  </si>
  <si>
    <t>Violencia física y/o sexual (/1) ENDES 2017</t>
  </si>
  <si>
    <t>Lima /2</t>
  </si>
  <si>
    <t>(/2) Comprende los 43 distritos que conforman la provincia de Lima</t>
  </si>
  <si>
    <t>Periodo 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</si>
</sst>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4" fillId="3" borderId="0" xfId="0" applyFont="1" applyFill="1" applyAlignment="1">
      <alignment vertical="center"/>
    </xf>
    <xf numFmtId="0" fontId="5" fillId="3" borderId="0" xfId="2" applyFont="1" applyFill="1"/>
    <xf numFmtId="0" fontId="5" fillId="3" borderId="0" xfId="2" applyFont="1" applyFill="1" applyAlignment="1">
      <alignment horizontal="centerContinuous"/>
    </xf>
    <xf numFmtId="0" fontId="5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5" fillId="3" borderId="0" xfId="2" applyFont="1" applyFill="1" applyAlignment="1">
      <alignment horizontal="center"/>
    </xf>
    <xf numFmtId="0" fontId="7" fillId="3" borderId="0" xfId="2" applyFont="1" applyFill="1" applyAlignment="1">
      <alignment vertical="center"/>
    </xf>
    <xf numFmtId="0" fontId="5" fillId="4" borderId="0" xfId="2" applyFont="1" applyFill="1"/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vertical="center" wrapText="1"/>
    </xf>
    <xf numFmtId="0" fontId="7" fillId="5" borderId="0" xfId="0" applyFont="1" applyFill="1" applyAlignment="1">
      <alignment horizontal="left" vertical="center" indent="1"/>
    </xf>
    <xf numFmtId="0" fontId="8" fillId="3" borderId="0" xfId="0" applyFont="1" applyFill="1" applyBorder="1" applyAlignment="1">
      <alignment vertical="center"/>
    </xf>
    <xf numFmtId="0" fontId="9" fillId="6" borderId="0" xfId="2" applyFont="1" applyFill="1" applyBorder="1" applyAlignment="1">
      <alignment vertical="center" wrapText="1"/>
    </xf>
    <xf numFmtId="49" fontId="9" fillId="6" borderId="0" xfId="2" applyNumberFormat="1" applyFont="1" applyFill="1" applyBorder="1" applyAlignment="1">
      <alignment horizontal="center" vertical="center" wrapText="1"/>
    </xf>
    <xf numFmtId="0" fontId="9" fillId="6" borderId="0" xfId="2" applyFont="1" applyFill="1" applyBorder="1" applyAlignment="1">
      <alignment horizontal="center" vertical="center" wrapText="1"/>
    </xf>
    <xf numFmtId="9" fontId="9" fillId="6" borderId="1" xfId="4" applyFont="1" applyFill="1" applyBorder="1" applyAlignment="1">
      <alignment horizontal="center" vertical="center" wrapText="1"/>
    </xf>
    <xf numFmtId="3" fontId="9" fillId="6" borderId="1" xfId="2" applyNumberFormat="1" applyFont="1" applyFill="1" applyBorder="1" applyAlignment="1">
      <alignment horizontal="center" vertical="center" wrapText="1"/>
    </xf>
    <xf numFmtId="164" fontId="9" fillId="6" borderId="1" xfId="4" applyNumberFormat="1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/>
    </xf>
    <xf numFmtId="0" fontId="10" fillId="7" borderId="3" xfId="3" applyFont="1" applyFill="1" applyBorder="1" applyAlignment="1">
      <alignment horizontal="left" vertical="center" wrapText="1"/>
    </xf>
    <xf numFmtId="9" fontId="5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/>
    </xf>
    <xf numFmtId="1" fontId="5" fillId="7" borderId="2" xfId="4" applyNumberFormat="1" applyFont="1" applyFill="1" applyBorder="1" applyAlignment="1">
      <alignment horizontal="center" vertical="center" wrapText="1"/>
    </xf>
    <xf numFmtId="0" fontId="5" fillId="7" borderId="4" xfId="2" applyFont="1" applyFill="1" applyBorder="1" applyAlignment="1">
      <alignment horizontal="center" vertical="center"/>
    </xf>
    <xf numFmtId="0" fontId="10" fillId="7" borderId="5" xfId="3" applyFont="1" applyFill="1" applyBorder="1" applyAlignment="1">
      <alignment horizontal="left" vertical="center" wrapText="1"/>
    </xf>
    <xf numFmtId="9" fontId="5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vertical="center"/>
    </xf>
    <xf numFmtId="164" fontId="5" fillId="7" borderId="2" xfId="4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/>
    </xf>
    <xf numFmtId="1" fontId="5" fillId="7" borderId="4" xfId="4" applyNumberFormat="1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justify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tabSelected="1" view="pageBreakPreview" zoomScaleSheetLayoutView="100" workbookViewId="0">
      <pane ySplit="7" topLeftCell="A8" activePane="bottomLeft" state="frozen"/>
      <selection pane="bottomLeft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1.42578125" style="6" customWidth="1"/>
    <col min="20" max="16384" width="11.42578125" style="2"/>
  </cols>
  <sheetData>
    <row r="1" spans="1:19" ht="18.75" x14ac:dyDescent="0.2">
      <c r="A1" s="1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9" ht="6" customHeight="1" x14ac:dyDescent="0.2"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 ht="36" customHeight="1" x14ac:dyDescent="0.2">
      <c r="A3" s="35" t="s">
        <v>10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6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ht="13.5" customHeight="1" x14ac:dyDescent="0.2">
      <c r="A5" s="7" t="s">
        <v>43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 ht="5.25" customHeight="1" x14ac:dyDescent="0.2"/>
    <row r="7" spans="1:19" ht="53.25" customHeight="1" x14ac:dyDescent="0.2">
      <c r="A7" s="14" t="s">
        <v>0</v>
      </c>
      <c r="B7" s="14" t="s">
        <v>35</v>
      </c>
      <c r="C7" s="15"/>
      <c r="D7" s="15" t="s">
        <v>1</v>
      </c>
      <c r="E7" s="15" t="s">
        <v>5</v>
      </c>
      <c r="F7" s="15" t="s">
        <v>2</v>
      </c>
      <c r="G7" s="15" t="s">
        <v>6</v>
      </c>
      <c r="H7" s="15" t="s">
        <v>2</v>
      </c>
      <c r="I7" s="15" t="s">
        <v>7</v>
      </c>
      <c r="J7" s="15" t="s">
        <v>2</v>
      </c>
      <c r="K7" s="15" t="s">
        <v>8</v>
      </c>
      <c r="L7" s="15" t="s">
        <v>2</v>
      </c>
      <c r="M7" s="15" t="s">
        <v>3</v>
      </c>
      <c r="N7" s="15" t="s">
        <v>2</v>
      </c>
      <c r="O7" s="15" t="s">
        <v>4</v>
      </c>
      <c r="P7" s="15" t="s">
        <v>2</v>
      </c>
      <c r="Q7" s="15" t="s">
        <v>9</v>
      </c>
      <c r="R7" s="15" t="s">
        <v>2</v>
      </c>
      <c r="S7" s="16" t="s">
        <v>40</v>
      </c>
    </row>
    <row r="8" spans="1:19" ht="18.75" customHeight="1" x14ac:dyDescent="0.2">
      <c r="A8" s="20">
        <v>1</v>
      </c>
      <c r="B8" s="21" t="s">
        <v>41</v>
      </c>
      <c r="C8" s="22"/>
      <c r="D8" s="23">
        <f t="shared" ref="D8:D32" si="0">E8+G8+I8+K8+M8+O8+Q8</f>
        <v>27345</v>
      </c>
      <c r="E8" s="24">
        <v>1957</v>
      </c>
      <c r="F8" s="22">
        <f t="shared" ref="F8:F32" si="1">E8/D8</f>
        <v>7.1567014079356367E-2</v>
      </c>
      <c r="G8" s="24">
        <v>3797</v>
      </c>
      <c r="H8" s="22">
        <f t="shared" ref="H8:H32" si="2">G8/$D8</f>
        <v>0.13885536661181203</v>
      </c>
      <c r="I8" s="24">
        <v>2242</v>
      </c>
      <c r="J8" s="22">
        <f t="shared" ref="J8:J32" si="3">I8/$D8</f>
        <v>8.1989394770524776E-2</v>
      </c>
      <c r="K8" s="24">
        <v>1608</v>
      </c>
      <c r="L8" s="22">
        <f t="shared" ref="L8:L32" si="4">K8/$D8</f>
        <v>5.880416895227647E-2</v>
      </c>
      <c r="M8" s="25">
        <v>5660</v>
      </c>
      <c r="N8" s="22">
        <f t="shared" ref="N8:N32" si="5">M8/$D8</f>
        <v>0.20698482355092337</v>
      </c>
      <c r="O8" s="25">
        <v>10179</v>
      </c>
      <c r="P8" s="22">
        <f t="shared" ref="P8:P32" si="6">O8/$D8</f>
        <v>0.37224355458036207</v>
      </c>
      <c r="Q8" s="25">
        <v>1902</v>
      </c>
      <c r="R8" s="22">
        <f t="shared" ref="R8:R32" si="7">Q8/$D8</f>
        <v>6.9555677454744932E-2</v>
      </c>
      <c r="S8" s="31">
        <v>0.28299999999999997</v>
      </c>
    </row>
    <row r="9" spans="1:19" s="8" customFormat="1" ht="18.75" customHeight="1" x14ac:dyDescent="0.2">
      <c r="A9" s="26">
        <v>2</v>
      </c>
      <c r="B9" s="27" t="s">
        <v>14</v>
      </c>
      <c r="C9" s="28"/>
      <c r="D9" s="29">
        <f t="shared" si="0"/>
        <v>8471</v>
      </c>
      <c r="E9" s="24">
        <v>606</v>
      </c>
      <c r="F9" s="28">
        <f t="shared" si="1"/>
        <v>7.1538189115806866E-2</v>
      </c>
      <c r="G9" s="24">
        <v>1295</v>
      </c>
      <c r="H9" s="28">
        <f t="shared" si="2"/>
        <v>0.15287451304450478</v>
      </c>
      <c r="I9" s="24">
        <v>585</v>
      </c>
      <c r="J9" s="28">
        <f t="shared" si="3"/>
        <v>6.9059142958328421E-2</v>
      </c>
      <c r="K9" s="24">
        <v>417</v>
      </c>
      <c r="L9" s="28">
        <f t="shared" si="4"/>
        <v>4.9226773698500766E-2</v>
      </c>
      <c r="M9" s="25">
        <v>1504</v>
      </c>
      <c r="N9" s="28">
        <f t="shared" si="5"/>
        <v>0.17754692480226655</v>
      </c>
      <c r="O9" s="25">
        <v>3382</v>
      </c>
      <c r="P9" s="28">
        <f t="shared" si="6"/>
        <v>0.39924448117105421</v>
      </c>
      <c r="Q9" s="25">
        <v>682</v>
      </c>
      <c r="R9" s="28">
        <f t="shared" si="7"/>
        <v>8.0509975209538426E-2</v>
      </c>
      <c r="S9" s="31">
        <v>0.40100000000000002</v>
      </c>
    </row>
    <row r="10" spans="1:19" ht="18.75" customHeight="1" x14ac:dyDescent="0.2">
      <c r="A10" s="20">
        <v>3</v>
      </c>
      <c r="B10" s="27" t="s">
        <v>18</v>
      </c>
      <c r="C10" s="28"/>
      <c r="D10" s="29">
        <f t="shared" si="0"/>
        <v>5325</v>
      </c>
      <c r="E10" s="24">
        <v>148</v>
      </c>
      <c r="F10" s="28">
        <f t="shared" si="1"/>
        <v>2.7793427230046949E-2</v>
      </c>
      <c r="G10" s="24">
        <v>410</v>
      </c>
      <c r="H10" s="28">
        <f t="shared" si="2"/>
        <v>7.6995305164319253E-2</v>
      </c>
      <c r="I10" s="24">
        <v>261</v>
      </c>
      <c r="J10" s="28">
        <f t="shared" si="3"/>
        <v>4.9014084507042255E-2</v>
      </c>
      <c r="K10" s="24">
        <v>245</v>
      </c>
      <c r="L10" s="28">
        <f t="shared" si="4"/>
        <v>4.6009389671361506E-2</v>
      </c>
      <c r="M10" s="25">
        <v>1298</v>
      </c>
      <c r="N10" s="28">
        <f t="shared" si="5"/>
        <v>0.24375586854460093</v>
      </c>
      <c r="O10" s="25">
        <v>2619</v>
      </c>
      <c r="P10" s="28">
        <f t="shared" si="6"/>
        <v>0.49183098591549296</v>
      </c>
      <c r="Q10" s="25">
        <v>344</v>
      </c>
      <c r="R10" s="28">
        <f t="shared" si="7"/>
        <v>6.4600938967136146E-2</v>
      </c>
      <c r="S10" s="31">
        <v>0.42399999999999999</v>
      </c>
    </row>
    <row r="11" spans="1:19" s="8" customFormat="1" ht="18.75" customHeight="1" x14ac:dyDescent="0.2">
      <c r="A11" s="26">
        <v>4</v>
      </c>
      <c r="B11" s="27" t="s">
        <v>22</v>
      </c>
      <c r="C11" s="28"/>
      <c r="D11" s="29">
        <f t="shared" si="0"/>
        <v>4197</v>
      </c>
      <c r="E11" s="24">
        <v>279</v>
      </c>
      <c r="F11" s="28">
        <f t="shared" si="1"/>
        <v>6.6476054324517517E-2</v>
      </c>
      <c r="G11" s="24">
        <v>587</v>
      </c>
      <c r="H11" s="28">
        <f t="shared" si="2"/>
        <v>0.13986180605194187</v>
      </c>
      <c r="I11" s="24">
        <v>356</v>
      </c>
      <c r="J11" s="28">
        <f t="shared" si="3"/>
        <v>8.4822492256373602E-2</v>
      </c>
      <c r="K11" s="24">
        <v>265</v>
      </c>
      <c r="L11" s="28">
        <f t="shared" si="4"/>
        <v>6.3140338336907312E-2</v>
      </c>
      <c r="M11" s="25">
        <v>972</v>
      </c>
      <c r="N11" s="28">
        <f t="shared" si="5"/>
        <v>0.2315939957112223</v>
      </c>
      <c r="O11" s="25">
        <v>1507</v>
      </c>
      <c r="P11" s="28">
        <f t="shared" si="6"/>
        <v>0.35906599952346913</v>
      </c>
      <c r="Q11" s="25">
        <v>231</v>
      </c>
      <c r="R11" s="28">
        <f t="shared" si="7"/>
        <v>5.5039313795568263E-2</v>
      </c>
      <c r="S11" s="31">
        <v>0.44</v>
      </c>
    </row>
    <row r="12" spans="1:19" ht="18.75" customHeight="1" x14ac:dyDescent="0.2">
      <c r="A12" s="20">
        <v>5</v>
      </c>
      <c r="B12" s="27" t="s">
        <v>12</v>
      </c>
      <c r="C12" s="28"/>
      <c r="D12" s="29">
        <f t="shared" si="0"/>
        <v>3399</v>
      </c>
      <c r="E12" s="24">
        <v>160</v>
      </c>
      <c r="F12" s="28">
        <f t="shared" si="1"/>
        <v>4.7072668431891736E-2</v>
      </c>
      <c r="G12" s="24">
        <v>402</v>
      </c>
      <c r="H12" s="28">
        <f t="shared" si="2"/>
        <v>0.11827007943512798</v>
      </c>
      <c r="I12" s="24">
        <v>230</v>
      </c>
      <c r="J12" s="28">
        <f t="shared" si="3"/>
        <v>6.7666960870844367E-2</v>
      </c>
      <c r="K12" s="24">
        <v>171</v>
      </c>
      <c r="L12" s="28">
        <f t="shared" si="4"/>
        <v>5.0308914386584289E-2</v>
      </c>
      <c r="M12" s="25">
        <v>776</v>
      </c>
      <c r="N12" s="28">
        <f t="shared" si="5"/>
        <v>0.22830244189467491</v>
      </c>
      <c r="O12" s="25">
        <v>1447</v>
      </c>
      <c r="P12" s="28">
        <f t="shared" si="6"/>
        <v>0.42571344513092085</v>
      </c>
      <c r="Q12" s="25">
        <v>213</v>
      </c>
      <c r="R12" s="28">
        <f t="shared" si="7"/>
        <v>6.2665489849955874E-2</v>
      </c>
      <c r="S12" s="31">
        <v>0.33700000000000002</v>
      </c>
    </row>
    <row r="13" spans="1:19" s="8" customFormat="1" ht="18.75" customHeight="1" x14ac:dyDescent="0.2">
      <c r="A13" s="26">
        <v>6</v>
      </c>
      <c r="B13" s="27" t="s">
        <v>23</v>
      </c>
      <c r="C13" s="28"/>
      <c r="D13" s="29">
        <f t="shared" si="0"/>
        <v>3313</v>
      </c>
      <c r="E13" s="24">
        <v>351</v>
      </c>
      <c r="F13" s="28">
        <f t="shared" si="1"/>
        <v>0.10594627226079083</v>
      </c>
      <c r="G13" s="24">
        <v>565</v>
      </c>
      <c r="H13" s="28">
        <f t="shared" si="2"/>
        <v>0.17054029580440688</v>
      </c>
      <c r="I13" s="24">
        <v>335</v>
      </c>
      <c r="J13" s="28">
        <f t="shared" si="3"/>
        <v>0.10111681255659523</v>
      </c>
      <c r="K13" s="24">
        <v>202</v>
      </c>
      <c r="L13" s="28">
        <f t="shared" si="4"/>
        <v>6.0971928765469363E-2</v>
      </c>
      <c r="M13" s="25">
        <v>706</v>
      </c>
      <c r="N13" s="28">
        <f t="shared" si="5"/>
        <v>0.21309990944763055</v>
      </c>
      <c r="O13" s="25">
        <v>1029</v>
      </c>
      <c r="P13" s="28">
        <f t="shared" si="6"/>
        <v>0.31059462722607906</v>
      </c>
      <c r="Q13" s="25">
        <v>125</v>
      </c>
      <c r="R13" s="28">
        <f t="shared" si="7"/>
        <v>3.7730153939028073E-2</v>
      </c>
      <c r="S13" s="31">
        <v>0.222</v>
      </c>
    </row>
    <row r="14" spans="1:19" ht="18.75" customHeight="1" x14ac:dyDescent="0.2">
      <c r="A14" s="20">
        <v>7</v>
      </c>
      <c r="B14" s="27" t="s">
        <v>30</v>
      </c>
      <c r="C14" s="28"/>
      <c r="D14" s="29">
        <f t="shared" si="0"/>
        <v>3199</v>
      </c>
      <c r="E14" s="24">
        <v>72</v>
      </c>
      <c r="F14" s="28">
        <f t="shared" si="1"/>
        <v>2.2507033447952487E-2</v>
      </c>
      <c r="G14" s="24">
        <v>189</v>
      </c>
      <c r="H14" s="28">
        <f t="shared" si="2"/>
        <v>5.9080962800875277E-2</v>
      </c>
      <c r="I14" s="24">
        <v>111</v>
      </c>
      <c r="J14" s="28">
        <f t="shared" si="3"/>
        <v>3.4698343232260079E-2</v>
      </c>
      <c r="K14" s="24">
        <v>134</v>
      </c>
      <c r="L14" s="28">
        <f t="shared" si="4"/>
        <v>4.188809002813379E-2</v>
      </c>
      <c r="M14" s="25">
        <v>848</v>
      </c>
      <c r="N14" s="28">
        <f t="shared" si="5"/>
        <v>0.26508283838699592</v>
      </c>
      <c r="O14" s="25">
        <v>1630</v>
      </c>
      <c r="P14" s="28">
        <f t="shared" si="6"/>
        <v>0.50953422944670212</v>
      </c>
      <c r="Q14" s="25">
        <v>215</v>
      </c>
      <c r="R14" s="28">
        <f t="shared" si="7"/>
        <v>6.7208502657080338E-2</v>
      </c>
      <c r="S14" s="31">
        <v>0.40100000000000002</v>
      </c>
    </row>
    <row r="15" spans="1:19" s="8" customFormat="1" ht="18.75" customHeight="1" x14ac:dyDescent="0.2">
      <c r="A15" s="26">
        <v>8</v>
      </c>
      <c r="B15" s="27" t="s">
        <v>21</v>
      </c>
      <c r="C15" s="28"/>
      <c r="D15" s="29">
        <f t="shared" si="0"/>
        <v>2890</v>
      </c>
      <c r="E15" s="24">
        <v>143</v>
      </c>
      <c r="F15" s="28">
        <f t="shared" si="1"/>
        <v>4.948096885813149E-2</v>
      </c>
      <c r="G15" s="24">
        <v>417</v>
      </c>
      <c r="H15" s="28">
        <f t="shared" si="2"/>
        <v>0.14429065743944636</v>
      </c>
      <c r="I15" s="24">
        <v>339</v>
      </c>
      <c r="J15" s="28">
        <f t="shared" si="3"/>
        <v>0.11730103806228373</v>
      </c>
      <c r="K15" s="24">
        <v>173</v>
      </c>
      <c r="L15" s="28">
        <f t="shared" si="4"/>
        <v>5.9861591695501731E-2</v>
      </c>
      <c r="M15" s="25">
        <v>621</v>
      </c>
      <c r="N15" s="28">
        <f t="shared" si="5"/>
        <v>0.214878892733564</v>
      </c>
      <c r="O15" s="25">
        <v>1047</v>
      </c>
      <c r="P15" s="28">
        <f t="shared" si="6"/>
        <v>0.36228373702422145</v>
      </c>
      <c r="Q15" s="25">
        <v>150</v>
      </c>
      <c r="R15" s="28">
        <f t="shared" si="7"/>
        <v>5.1903114186851208E-2</v>
      </c>
      <c r="S15" s="31">
        <v>0.312</v>
      </c>
    </row>
    <row r="16" spans="1:19" ht="18.75" customHeight="1" x14ac:dyDescent="0.2">
      <c r="A16" s="20">
        <v>9</v>
      </c>
      <c r="B16" s="27" t="s">
        <v>29</v>
      </c>
      <c r="C16" s="28"/>
      <c r="D16" s="29">
        <f t="shared" si="0"/>
        <v>2633</v>
      </c>
      <c r="E16" s="24">
        <v>100</v>
      </c>
      <c r="F16" s="28">
        <f t="shared" si="1"/>
        <v>3.7979491074819599E-2</v>
      </c>
      <c r="G16" s="24">
        <v>246</v>
      </c>
      <c r="H16" s="28">
        <f t="shared" si="2"/>
        <v>9.3429548044056204E-2</v>
      </c>
      <c r="I16" s="24">
        <v>157</v>
      </c>
      <c r="J16" s="28">
        <f t="shared" si="3"/>
        <v>5.962780098746677E-2</v>
      </c>
      <c r="K16" s="24">
        <v>135</v>
      </c>
      <c r="L16" s="28">
        <f t="shared" si="4"/>
        <v>5.1272312951006455E-2</v>
      </c>
      <c r="M16" s="25">
        <v>763</v>
      </c>
      <c r="N16" s="28">
        <f t="shared" si="5"/>
        <v>0.28978351690087351</v>
      </c>
      <c r="O16" s="25">
        <v>1135</v>
      </c>
      <c r="P16" s="28">
        <f t="shared" si="6"/>
        <v>0.43106722369920242</v>
      </c>
      <c r="Q16" s="25">
        <v>97</v>
      </c>
      <c r="R16" s="28">
        <f t="shared" si="7"/>
        <v>3.6840106342575007E-2</v>
      </c>
      <c r="S16" s="31">
        <v>0.30499999999999999</v>
      </c>
    </row>
    <row r="17" spans="1:19" s="8" customFormat="1" ht="18.75" customHeight="1" x14ac:dyDescent="0.2">
      <c r="A17" s="26">
        <v>10</v>
      </c>
      <c r="B17" s="27" t="s">
        <v>16</v>
      </c>
      <c r="C17" s="28"/>
      <c r="D17" s="29">
        <f t="shared" si="0"/>
        <v>2447</v>
      </c>
      <c r="E17" s="24">
        <v>108</v>
      </c>
      <c r="F17" s="28">
        <f t="shared" si="1"/>
        <v>4.4135676338373515E-2</v>
      </c>
      <c r="G17" s="24">
        <v>258</v>
      </c>
      <c r="H17" s="28">
        <f t="shared" si="2"/>
        <v>0.10543522680833674</v>
      </c>
      <c r="I17" s="24">
        <v>162</v>
      </c>
      <c r="J17" s="28">
        <f t="shared" si="3"/>
        <v>6.6203514507560277E-2</v>
      </c>
      <c r="K17" s="24">
        <v>148</v>
      </c>
      <c r="L17" s="28">
        <f t="shared" si="4"/>
        <v>6.0482223130363708E-2</v>
      </c>
      <c r="M17" s="25">
        <v>671</v>
      </c>
      <c r="N17" s="28">
        <f t="shared" si="5"/>
        <v>0.27421332243563545</v>
      </c>
      <c r="O17" s="25">
        <v>980</v>
      </c>
      <c r="P17" s="28">
        <f t="shared" si="6"/>
        <v>0.40049039640375972</v>
      </c>
      <c r="Q17" s="25">
        <v>120</v>
      </c>
      <c r="R17" s="28">
        <f t="shared" si="7"/>
        <v>4.9039640375970577E-2</v>
      </c>
      <c r="S17" s="31">
        <v>0.26300000000000001</v>
      </c>
    </row>
    <row r="18" spans="1:19" ht="18.75" customHeight="1" x14ac:dyDescent="0.2">
      <c r="A18" s="20">
        <v>11</v>
      </c>
      <c r="B18" s="27" t="s">
        <v>31</v>
      </c>
      <c r="C18" s="28"/>
      <c r="D18" s="29">
        <f t="shared" si="0"/>
        <v>2230</v>
      </c>
      <c r="E18" s="24">
        <v>116</v>
      </c>
      <c r="F18" s="28">
        <f t="shared" si="1"/>
        <v>5.2017937219730942E-2</v>
      </c>
      <c r="G18" s="24">
        <v>310</v>
      </c>
      <c r="H18" s="28">
        <f t="shared" si="2"/>
        <v>0.13901345291479822</v>
      </c>
      <c r="I18" s="24">
        <v>223</v>
      </c>
      <c r="J18" s="28">
        <f t="shared" si="3"/>
        <v>0.1</v>
      </c>
      <c r="K18" s="24">
        <v>146</v>
      </c>
      <c r="L18" s="28">
        <f t="shared" si="4"/>
        <v>6.5470852017937217E-2</v>
      </c>
      <c r="M18" s="25">
        <v>488</v>
      </c>
      <c r="N18" s="28">
        <f t="shared" si="5"/>
        <v>0.21883408071748878</v>
      </c>
      <c r="O18" s="25">
        <v>854</v>
      </c>
      <c r="P18" s="28">
        <f t="shared" si="6"/>
        <v>0.38295964125560539</v>
      </c>
      <c r="Q18" s="25">
        <v>93</v>
      </c>
      <c r="R18" s="28">
        <f t="shared" si="7"/>
        <v>4.1704035874439459E-2</v>
      </c>
      <c r="S18" s="31">
        <v>0.36899999999999999</v>
      </c>
    </row>
    <row r="19" spans="1:19" s="8" customFormat="1" ht="18.75" customHeight="1" x14ac:dyDescent="0.2">
      <c r="A19" s="26">
        <v>12</v>
      </c>
      <c r="B19" s="27" t="s">
        <v>15</v>
      </c>
      <c r="C19" s="28"/>
      <c r="D19" s="29">
        <f t="shared" si="0"/>
        <v>2225</v>
      </c>
      <c r="E19" s="24">
        <v>101</v>
      </c>
      <c r="F19" s="28">
        <f t="shared" si="1"/>
        <v>4.5393258426966294E-2</v>
      </c>
      <c r="G19" s="24">
        <v>218</v>
      </c>
      <c r="H19" s="28">
        <f t="shared" si="2"/>
        <v>9.7977528089887647E-2</v>
      </c>
      <c r="I19" s="24">
        <v>154</v>
      </c>
      <c r="J19" s="28">
        <f t="shared" si="3"/>
        <v>6.9213483146067414E-2</v>
      </c>
      <c r="K19" s="24">
        <v>168</v>
      </c>
      <c r="L19" s="28">
        <f t="shared" si="4"/>
        <v>7.5505617977528083E-2</v>
      </c>
      <c r="M19" s="25">
        <v>519</v>
      </c>
      <c r="N19" s="28">
        <f t="shared" si="5"/>
        <v>0.23325842696629215</v>
      </c>
      <c r="O19" s="25">
        <v>925</v>
      </c>
      <c r="P19" s="28">
        <f t="shared" si="6"/>
        <v>0.4157303370786517</v>
      </c>
      <c r="Q19" s="25">
        <v>140</v>
      </c>
      <c r="R19" s="28">
        <f t="shared" si="7"/>
        <v>6.2921348314606745E-2</v>
      </c>
      <c r="S19" s="31">
        <v>0.42099999999999999</v>
      </c>
    </row>
    <row r="20" spans="1:19" ht="18.75" customHeight="1" x14ac:dyDescent="0.2">
      <c r="A20" s="20">
        <v>13</v>
      </c>
      <c r="B20" s="27" t="s">
        <v>20</v>
      </c>
      <c r="C20" s="28"/>
      <c r="D20" s="29">
        <f t="shared" si="0"/>
        <v>2099</v>
      </c>
      <c r="E20" s="24">
        <v>74</v>
      </c>
      <c r="F20" s="28">
        <f t="shared" si="1"/>
        <v>3.5254883277751309E-2</v>
      </c>
      <c r="G20" s="24">
        <v>203</v>
      </c>
      <c r="H20" s="28">
        <f t="shared" si="2"/>
        <v>9.6712720343020489E-2</v>
      </c>
      <c r="I20" s="24">
        <v>153</v>
      </c>
      <c r="J20" s="28">
        <f t="shared" si="3"/>
        <v>7.2891853263458789E-2</v>
      </c>
      <c r="K20" s="24">
        <v>140</v>
      </c>
      <c r="L20" s="28">
        <f t="shared" si="4"/>
        <v>6.6698427822772743E-2</v>
      </c>
      <c r="M20" s="25">
        <v>543</v>
      </c>
      <c r="N20" s="28">
        <f t="shared" si="5"/>
        <v>0.25869461648404002</v>
      </c>
      <c r="O20" s="25">
        <v>891</v>
      </c>
      <c r="P20" s="28">
        <f t="shared" si="6"/>
        <v>0.42448785135778944</v>
      </c>
      <c r="Q20" s="25">
        <v>95</v>
      </c>
      <c r="R20" s="28">
        <f t="shared" si="7"/>
        <v>4.5259647451167222E-2</v>
      </c>
      <c r="S20" s="31">
        <v>0.28000000000000003</v>
      </c>
    </row>
    <row r="21" spans="1:19" s="8" customFormat="1" ht="18.75" customHeight="1" x14ac:dyDescent="0.2">
      <c r="A21" s="26">
        <v>14</v>
      </c>
      <c r="B21" s="27" t="s">
        <v>17</v>
      </c>
      <c r="C21" s="28"/>
      <c r="D21" s="29">
        <f t="shared" si="0"/>
        <v>1992</v>
      </c>
      <c r="E21" s="24">
        <v>135</v>
      </c>
      <c r="F21" s="28">
        <f t="shared" si="1"/>
        <v>6.7771084337349394E-2</v>
      </c>
      <c r="G21" s="24">
        <v>312</v>
      </c>
      <c r="H21" s="28">
        <f t="shared" si="2"/>
        <v>0.15662650602409639</v>
      </c>
      <c r="I21" s="24">
        <v>181</v>
      </c>
      <c r="J21" s="28">
        <f t="shared" si="3"/>
        <v>9.086345381526105E-2</v>
      </c>
      <c r="K21" s="24">
        <v>108</v>
      </c>
      <c r="L21" s="28">
        <f t="shared" si="4"/>
        <v>5.4216867469879519E-2</v>
      </c>
      <c r="M21" s="25">
        <v>387</v>
      </c>
      <c r="N21" s="28">
        <f t="shared" si="5"/>
        <v>0.19427710843373494</v>
      </c>
      <c r="O21" s="25">
        <v>705</v>
      </c>
      <c r="P21" s="28">
        <f t="shared" si="6"/>
        <v>0.35391566265060243</v>
      </c>
      <c r="Q21" s="25">
        <v>164</v>
      </c>
      <c r="R21" s="28">
        <f t="shared" si="7"/>
        <v>8.2329317269076302E-2</v>
      </c>
      <c r="S21" s="31">
        <v>0.30599999999999999</v>
      </c>
    </row>
    <row r="22" spans="1:19" ht="18.75" customHeight="1" x14ac:dyDescent="0.2">
      <c r="A22" s="20">
        <v>15</v>
      </c>
      <c r="B22" s="27" t="s">
        <v>25</v>
      </c>
      <c r="C22" s="28"/>
      <c r="D22" s="29">
        <f t="shared" si="0"/>
        <v>1789</v>
      </c>
      <c r="E22" s="24">
        <v>82</v>
      </c>
      <c r="F22" s="28">
        <f t="shared" si="1"/>
        <v>4.5835662381218556E-2</v>
      </c>
      <c r="G22" s="24">
        <v>192</v>
      </c>
      <c r="H22" s="28">
        <f t="shared" si="2"/>
        <v>0.10732252655114589</v>
      </c>
      <c r="I22" s="24">
        <v>159</v>
      </c>
      <c r="J22" s="28">
        <f t="shared" si="3"/>
        <v>8.8876467300167697E-2</v>
      </c>
      <c r="K22" s="24">
        <v>121</v>
      </c>
      <c r="L22" s="28">
        <f t="shared" si="4"/>
        <v>6.7635550586920071E-2</v>
      </c>
      <c r="M22" s="25">
        <v>424</v>
      </c>
      <c r="N22" s="28">
        <f t="shared" si="5"/>
        <v>0.23700391280044716</v>
      </c>
      <c r="O22" s="25">
        <v>739</v>
      </c>
      <c r="P22" s="28">
        <f t="shared" si="6"/>
        <v>0.41307993292342088</v>
      </c>
      <c r="Q22" s="25">
        <v>72</v>
      </c>
      <c r="R22" s="28">
        <f t="shared" si="7"/>
        <v>4.0245947456679712E-2</v>
      </c>
      <c r="S22" s="31">
        <v>0.222</v>
      </c>
    </row>
    <row r="23" spans="1:19" ht="18.75" customHeight="1" x14ac:dyDescent="0.2">
      <c r="A23" s="26">
        <v>16</v>
      </c>
      <c r="B23" s="27" t="s">
        <v>32</v>
      </c>
      <c r="C23" s="28"/>
      <c r="D23" s="29">
        <f t="shared" si="0"/>
        <v>1673</v>
      </c>
      <c r="E23" s="24">
        <v>45</v>
      </c>
      <c r="F23" s="28">
        <f t="shared" si="1"/>
        <v>2.6897788404064555E-2</v>
      </c>
      <c r="G23" s="24">
        <v>109</v>
      </c>
      <c r="H23" s="28">
        <f t="shared" si="2"/>
        <v>6.5152420800956359E-2</v>
      </c>
      <c r="I23" s="24">
        <v>72</v>
      </c>
      <c r="J23" s="28">
        <f t="shared" si="3"/>
        <v>4.3036461446503291E-2</v>
      </c>
      <c r="K23" s="24">
        <v>71</v>
      </c>
      <c r="L23" s="28">
        <f t="shared" si="4"/>
        <v>4.2438732815301854E-2</v>
      </c>
      <c r="M23" s="25">
        <v>439</v>
      </c>
      <c r="N23" s="28">
        <f t="shared" si="5"/>
        <v>0.26240286909742977</v>
      </c>
      <c r="O23" s="25">
        <v>852</v>
      </c>
      <c r="P23" s="28">
        <f t="shared" si="6"/>
        <v>0.50926479378362222</v>
      </c>
      <c r="Q23" s="25">
        <v>85</v>
      </c>
      <c r="R23" s="28">
        <f t="shared" si="7"/>
        <v>5.0806933652121938E-2</v>
      </c>
      <c r="S23" s="31">
        <v>0.27600000000000002</v>
      </c>
    </row>
    <row r="24" spans="1:19" s="8" customFormat="1" ht="18.75" customHeight="1" x14ac:dyDescent="0.2">
      <c r="A24" s="20">
        <v>17</v>
      </c>
      <c r="B24" s="27" t="s">
        <v>33</v>
      </c>
      <c r="C24" s="28"/>
      <c r="D24" s="29">
        <f t="shared" si="0"/>
        <v>1523</v>
      </c>
      <c r="E24" s="24">
        <v>40</v>
      </c>
      <c r="F24" s="28">
        <f t="shared" si="1"/>
        <v>2.6263952724885097E-2</v>
      </c>
      <c r="G24" s="24">
        <v>162</v>
      </c>
      <c r="H24" s="28">
        <f t="shared" si="2"/>
        <v>0.10636900853578464</v>
      </c>
      <c r="I24" s="24">
        <v>90</v>
      </c>
      <c r="J24" s="28">
        <f t="shared" si="3"/>
        <v>5.9093893630991462E-2</v>
      </c>
      <c r="K24" s="24">
        <v>57</v>
      </c>
      <c r="L24" s="28">
        <f t="shared" si="4"/>
        <v>3.7426132632961261E-2</v>
      </c>
      <c r="M24" s="25">
        <v>496</v>
      </c>
      <c r="N24" s="28">
        <f t="shared" si="5"/>
        <v>0.32567301378857516</v>
      </c>
      <c r="O24" s="25">
        <v>623</v>
      </c>
      <c r="P24" s="28">
        <f t="shared" si="6"/>
        <v>0.40906106369008538</v>
      </c>
      <c r="Q24" s="25">
        <v>55</v>
      </c>
      <c r="R24" s="28">
        <f t="shared" si="7"/>
        <v>3.6112934996717007E-2</v>
      </c>
      <c r="S24" s="31">
        <v>0.311</v>
      </c>
    </row>
    <row r="25" spans="1:19" ht="18.75" customHeight="1" x14ac:dyDescent="0.2">
      <c r="A25" s="26">
        <v>18</v>
      </c>
      <c r="B25" s="27" t="s">
        <v>13</v>
      </c>
      <c r="C25" s="28"/>
      <c r="D25" s="29">
        <f t="shared" si="0"/>
        <v>1403</v>
      </c>
      <c r="E25" s="24">
        <v>80</v>
      </c>
      <c r="F25" s="28">
        <f t="shared" si="1"/>
        <v>5.7020669992872419E-2</v>
      </c>
      <c r="G25" s="24">
        <v>148</v>
      </c>
      <c r="H25" s="28">
        <f t="shared" si="2"/>
        <v>0.10548823948681398</v>
      </c>
      <c r="I25" s="24">
        <v>88</v>
      </c>
      <c r="J25" s="28">
        <f t="shared" si="3"/>
        <v>6.2722736992159661E-2</v>
      </c>
      <c r="K25" s="24">
        <v>73</v>
      </c>
      <c r="L25" s="28">
        <f t="shared" si="4"/>
        <v>5.2031361368496079E-2</v>
      </c>
      <c r="M25" s="25">
        <v>282</v>
      </c>
      <c r="N25" s="28">
        <f t="shared" si="5"/>
        <v>0.20099786172487527</v>
      </c>
      <c r="O25" s="25">
        <v>660</v>
      </c>
      <c r="P25" s="28">
        <f t="shared" si="6"/>
        <v>0.47042052744119744</v>
      </c>
      <c r="Q25" s="25">
        <v>72</v>
      </c>
      <c r="R25" s="28">
        <f t="shared" si="7"/>
        <v>5.1318602993585177E-2</v>
      </c>
      <c r="S25" s="31">
        <v>0.49299999999999999</v>
      </c>
    </row>
    <row r="26" spans="1:19" s="8" customFormat="1" ht="18.75" customHeight="1" x14ac:dyDescent="0.2">
      <c r="A26" s="20">
        <v>19</v>
      </c>
      <c r="B26" s="27" t="s">
        <v>24</v>
      </c>
      <c r="C26" s="28"/>
      <c r="D26" s="29">
        <f t="shared" si="0"/>
        <v>1342</v>
      </c>
      <c r="E26" s="24">
        <v>59</v>
      </c>
      <c r="F26" s="28">
        <f t="shared" si="1"/>
        <v>4.3964232488822655E-2</v>
      </c>
      <c r="G26" s="24">
        <v>122</v>
      </c>
      <c r="H26" s="28">
        <f t="shared" si="2"/>
        <v>9.0909090909090912E-2</v>
      </c>
      <c r="I26" s="24">
        <v>91</v>
      </c>
      <c r="J26" s="28">
        <f t="shared" si="3"/>
        <v>6.7809239940387483E-2</v>
      </c>
      <c r="K26" s="24">
        <v>68</v>
      </c>
      <c r="L26" s="28">
        <f t="shared" si="4"/>
        <v>5.0670640834575259E-2</v>
      </c>
      <c r="M26" s="25">
        <v>368</v>
      </c>
      <c r="N26" s="28">
        <f t="shared" si="5"/>
        <v>0.27421758569299554</v>
      </c>
      <c r="O26" s="25">
        <v>536</v>
      </c>
      <c r="P26" s="28">
        <f t="shared" si="6"/>
        <v>0.39940387481371087</v>
      </c>
      <c r="Q26" s="25">
        <v>98</v>
      </c>
      <c r="R26" s="28">
        <f t="shared" si="7"/>
        <v>7.3025335320417287E-2</v>
      </c>
      <c r="S26" s="31">
        <v>0.27300000000000002</v>
      </c>
    </row>
    <row r="27" spans="1:19" ht="18.75" customHeight="1" x14ac:dyDescent="0.2">
      <c r="A27" s="26">
        <v>20</v>
      </c>
      <c r="B27" s="27" t="s">
        <v>19</v>
      </c>
      <c r="C27" s="28"/>
      <c r="D27" s="29">
        <f t="shared" si="0"/>
        <v>1060</v>
      </c>
      <c r="E27" s="24">
        <v>56</v>
      </c>
      <c r="F27" s="28">
        <f t="shared" si="1"/>
        <v>5.2830188679245285E-2</v>
      </c>
      <c r="G27" s="24">
        <v>121</v>
      </c>
      <c r="H27" s="28">
        <f t="shared" si="2"/>
        <v>0.11415094339622642</v>
      </c>
      <c r="I27" s="24">
        <v>81</v>
      </c>
      <c r="J27" s="28">
        <f t="shared" si="3"/>
        <v>7.6415094339622638E-2</v>
      </c>
      <c r="K27" s="24">
        <v>71</v>
      </c>
      <c r="L27" s="28">
        <f t="shared" si="4"/>
        <v>6.6981132075471697E-2</v>
      </c>
      <c r="M27" s="25">
        <v>254</v>
      </c>
      <c r="N27" s="28">
        <f t="shared" si="5"/>
        <v>0.23962264150943396</v>
      </c>
      <c r="O27" s="25">
        <v>432</v>
      </c>
      <c r="P27" s="28">
        <f t="shared" si="6"/>
        <v>0.40754716981132078</v>
      </c>
      <c r="Q27" s="25">
        <v>45</v>
      </c>
      <c r="R27" s="28">
        <f t="shared" si="7"/>
        <v>4.2452830188679243E-2</v>
      </c>
      <c r="S27" s="31">
        <v>0.36399999999999999</v>
      </c>
    </row>
    <row r="28" spans="1:19" s="8" customFormat="1" ht="18.75" customHeight="1" x14ac:dyDescent="0.2">
      <c r="A28" s="20">
        <v>21</v>
      </c>
      <c r="B28" s="27" t="s">
        <v>11</v>
      </c>
      <c r="C28" s="28"/>
      <c r="D28" s="29">
        <f t="shared" si="0"/>
        <v>895</v>
      </c>
      <c r="E28" s="24">
        <v>52</v>
      </c>
      <c r="F28" s="28">
        <f t="shared" si="1"/>
        <v>5.8100558659217878E-2</v>
      </c>
      <c r="G28" s="24">
        <v>125</v>
      </c>
      <c r="H28" s="28">
        <f t="shared" si="2"/>
        <v>0.13966480446927373</v>
      </c>
      <c r="I28" s="24">
        <v>112</v>
      </c>
      <c r="J28" s="28">
        <f t="shared" si="3"/>
        <v>0.12513966480446928</v>
      </c>
      <c r="K28" s="24">
        <v>59</v>
      </c>
      <c r="L28" s="28">
        <f t="shared" si="4"/>
        <v>6.5921787709497207E-2</v>
      </c>
      <c r="M28" s="25">
        <v>178</v>
      </c>
      <c r="N28" s="28">
        <f t="shared" si="5"/>
        <v>0.19888268156424582</v>
      </c>
      <c r="O28" s="25">
        <v>313</v>
      </c>
      <c r="P28" s="28">
        <f t="shared" si="6"/>
        <v>0.34972067039106147</v>
      </c>
      <c r="Q28" s="25">
        <v>56</v>
      </c>
      <c r="R28" s="28">
        <f t="shared" si="7"/>
        <v>6.256983240223464E-2</v>
      </c>
      <c r="S28" s="31">
        <v>0.24399999999999999</v>
      </c>
    </row>
    <row r="29" spans="1:19" ht="18.75" customHeight="1" x14ac:dyDescent="0.2">
      <c r="A29" s="26">
        <v>22</v>
      </c>
      <c r="B29" s="27" t="s">
        <v>28</v>
      </c>
      <c r="C29" s="28"/>
      <c r="D29" s="29">
        <f t="shared" si="0"/>
        <v>709</v>
      </c>
      <c r="E29" s="24">
        <v>35</v>
      </c>
      <c r="F29" s="28">
        <f t="shared" si="1"/>
        <v>4.9365303244005641E-2</v>
      </c>
      <c r="G29" s="24">
        <v>89</v>
      </c>
      <c r="H29" s="28">
        <f t="shared" si="2"/>
        <v>0.12552891396332863</v>
      </c>
      <c r="I29" s="24">
        <v>44</v>
      </c>
      <c r="J29" s="28">
        <f t="shared" si="3"/>
        <v>6.2059238363892807E-2</v>
      </c>
      <c r="K29" s="24">
        <v>40</v>
      </c>
      <c r="L29" s="28">
        <f t="shared" si="4"/>
        <v>5.6417489421720736E-2</v>
      </c>
      <c r="M29" s="25">
        <v>192</v>
      </c>
      <c r="N29" s="28">
        <f t="shared" si="5"/>
        <v>0.27080394922425954</v>
      </c>
      <c r="O29" s="25">
        <v>285</v>
      </c>
      <c r="P29" s="28">
        <f t="shared" si="6"/>
        <v>0.40197461212976021</v>
      </c>
      <c r="Q29" s="25">
        <v>24</v>
      </c>
      <c r="R29" s="28">
        <f t="shared" si="7"/>
        <v>3.3850493653032443E-2</v>
      </c>
      <c r="S29" s="31">
        <v>0.32700000000000001</v>
      </c>
    </row>
    <row r="30" spans="1:19" s="8" customFormat="1" ht="18.75" customHeight="1" x14ac:dyDescent="0.2">
      <c r="A30" s="20">
        <v>23</v>
      </c>
      <c r="B30" s="27" t="s">
        <v>34</v>
      </c>
      <c r="C30" s="28"/>
      <c r="D30" s="29">
        <f t="shared" si="0"/>
        <v>645</v>
      </c>
      <c r="E30" s="24">
        <v>22</v>
      </c>
      <c r="F30" s="28">
        <f t="shared" si="1"/>
        <v>3.4108527131782945E-2</v>
      </c>
      <c r="G30" s="24">
        <v>85</v>
      </c>
      <c r="H30" s="28">
        <f t="shared" si="2"/>
        <v>0.13178294573643412</v>
      </c>
      <c r="I30" s="24">
        <v>67</v>
      </c>
      <c r="J30" s="28">
        <f t="shared" si="3"/>
        <v>0.10387596899224806</v>
      </c>
      <c r="K30" s="24">
        <v>49</v>
      </c>
      <c r="L30" s="28">
        <f t="shared" si="4"/>
        <v>7.5968992248062014E-2</v>
      </c>
      <c r="M30" s="25">
        <v>182</v>
      </c>
      <c r="N30" s="28">
        <f t="shared" si="5"/>
        <v>0.28217054263565894</v>
      </c>
      <c r="O30" s="25">
        <v>229</v>
      </c>
      <c r="P30" s="28">
        <f t="shared" si="6"/>
        <v>0.35503875968992249</v>
      </c>
      <c r="Q30" s="25">
        <v>11</v>
      </c>
      <c r="R30" s="28">
        <f t="shared" si="7"/>
        <v>1.7054263565891473E-2</v>
      </c>
      <c r="S30" s="31">
        <v>0.24399999999999999</v>
      </c>
    </row>
    <row r="31" spans="1:19" ht="18.75" customHeight="1" x14ac:dyDescent="0.2">
      <c r="A31" s="26">
        <v>24</v>
      </c>
      <c r="B31" s="27" t="s">
        <v>27</v>
      </c>
      <c r="C31" s="28"/>
      <c r="D31" s="29">
        <f t="shared" si="0"/>
        <v>581</v>
      </c>
      <c r="E31" s="24">
        <v>25</v>
      </c>
      <c r="F31" s="28">
        <f t="shared" si="1"/>
        <v>4.3029259896729774E-2</v>
      </c>
      <c r="G31" s="24">
        <v>53</v>
      </c>
      <c r="H31" s="28">
        <f t="shared" si="2"/>
        <v>9.1222030981067126E-2</v>
      </c>
      <c r="I31" s="24">
        <v>30</v>
      </c>
      <c r="J31" s="28">
        <f t="shared" si="3"/>
        <v>5.163511187607573E-2</v>
      </c>
      <c r="K31" s="24">
        <v>30</v>
      </c>
      <c r="L31" s="28">
        <f t="shared" si="4"/>
        <v>5.163511187607573E-2</v>
      </c>
      <c r="M31" s="25">
        <v>138</v>
      </c>
      <c r="N31" s="28">
        <f t="shared" si="5"/>
        <v>0.23752151462994836</v>
      </c>
      <c r="O31" s="25">
        <v>273</v>
      </c>
      <c r="P31" s="28">
        <f t="shared" si="6"/>
        <v>0.46987951807228917</v>
      </c>
      <c r="Q31" s="25">
        <v>32</v>
      </c>
      <c r="R31" s="28">
        <f t="shared" si="7"/>
        <v>5.5077452667814115E-2</v>
      </c>
      <c r="S31" s="31">
        <v>0.33700000000000002</v>
      </c>
    </row>
    <row r="32" spans="1:19" s="8" customFormat="1" ht="18.75" customHeight="1" thickBot="1" x14ac:dyDescent="0.25">
      <c r="A32" s="20">
        <v>25</v>
      </c>
      <c r="B32" s="27" t="s">
        <v>26</v>
      </c>
      <c r="C32" s="28"/>
      <c r="D32" s="29">
        <f t="shared" si="0"/>
        <v>517</v>
      </c>
      <c r="E32" s="33">
        <v>29</v>
      </c>
      <c r="F32" s="28">
        <f t="shared" si="1"/>
        <v>5.6092843326885883E-2</v>
      </c>
      <c r="G32" s="33">
        <v>59</v>
      </c>
      <c r="H32" s="28">
        <f t="shared" si="2"/>
        <v>0.11411992263056092</v>
      </c>
      <c r="I32" s="33">
        <v>40</v>
      </c>
      <c r="J32" s="28">
        <f t="shared" si="3"/>
        <v>7.7369439071566737E-2</v>
      </c>
      <c r="K32" s="33">
        <v>23</v>
      </c>
      <c r="L32" s="28">
        <f t="shared" si="4"/>
        <v>4.4487427466150871E-2</v>
      </c>
      <c r="M32" s="34">
        <v>141</v>
      </c>
      <c r="N32" s="28">
        <f t="shared" si="5"/>
        <v>0.27272727272727271</v>
      </c>
      <c r="O32" s="34">
        <v>193</v>
      </c>
      <c r="P32" s="28">
        <f t="shared" si="6"/>
        <v>0.37330754352030948</v>
      </c>
      <c r="Q32" s="34">
        <v>32</v>
      </c>
      <c r="R32" s="28">
        <f t="shared" si="7"/>
        <v>6.1895551257253385E-2</v>
      </c>
      <c r="S32" s="31">
        <v>0.35699999999999998</v>
      </c>
    </row>
    <row r="33" spans="1:19" ht="20.100000000000001" customHeight="1" thickBot="1" x14ac:dyDescent="0.25">
      <c r="A33" s="36" t="s">
        <v>1</v>
      </c>
      <c r="B33" s="37"/>
      <c r="C33" s="17"/>
      <c r="D33" s="18">
        <f>SUM(D8:D32)</f>
        <v>83902</v>
      </c>
      <c r="E33" s="18">
        <f>SUM(E8:E32)</f>
        <v>4875</v>
      </c>
      <c r="F33" s="17">
        <f t="shared" ref="F33" si="8">E33/D33</f>
        <v>5.8103501704369384E-2</v>
      </c>
      <c r="G33" s="18">
        <f>SUM(G8:G32)</f>
        <v>10474</v>
      </c>
      <c r="H33" s="17">
        <f t="shared" ref="H33" si="9">G33/$D33</f>
        <v>0.12483611832852613</v>
      </c>
      <c r="I33" s="18">
        <f>SUM(I8:I32)</f>
        <v>6363</v>
      </c>
      <c r="J33" s="17">
        <f t="shared" ref="J33" si="10">I33/$D33</f>
        <v>7.5838478224595357E-2</v>
      </c>
      <c r="K33" s="18">
        <f>SUM(K8:K32)</f>
        <v>4722</v>
      </c>
      <c r="L33" s="17">
        <f t="shared" ref="L33" si="11">K33/$D33</f>
        <v>5.6279945650878405E-2</v>
      </c>
      <c r="M33" s="18">
        <f>SUM(M8:M32)</f>
        <v>18850</v>
      </c>
      <c r="N33" s="17">
        <f t="shared" ref="N33" si="12">M33/$D33</f>
        <v>0.22466687325689494</v>
      </c>
      <c r="O33" s="18">
        <f>SUM(O8:O32)</f>
        <v>33465</v>
      </c>
      <c r="P33" s="17">
        <f t="shared" ref="P33" si="13">O33/$D33</f>
        <v>0.39885819169984027</v>
      </c>
      <c r="Q33" s="18">
        <f>SUM(Q8:Q32)</f>
        <v>5153</v>
      </c>
      <c r="R33" s="17">
        <f t="shared" ref="R33" si="14">Q33/$D33</f>
        <v>6.1416891134895471E-2</v>
      </c>
      <c r="S33" s="19">
        <v>0.312</v>
      </c>
    </row>
    <row r="34" spans="1:19" x14ac:dyDescent="0.2">
      <c r="A34" s="13" t="s">
        <v>36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/>
    </row>
    <row r="35" spans="1:19" x14ac:dyDescent="0.2">
      <c r="A35" s="13" t="s">
        <v>42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32"/>
    </row>
    <row r="36" spans="1:19" x14ac:dyDescent="0.2">
      <c r="A36" s="30" t="s">
        <v>37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32"/>
    </row>
    <row r="37" spans="1:19" ht="13.15" customHeight="1" x14ac:dyDescent="0.2">
      <c r="A37" s="30" t="s">
        <v>38</v>
      </c>
      <c r="B37" s="1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32"/>
    </row>
  </sheetData>
  <mergeCells count="2">
    <mergeCell ref="A3:S3"/>
    <mergeCell ref="A33:B33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2017-07-17T15:28:29Z</cp:lastPrinted>
  <dcterms:created xsi:type="dcterms:W3CDTF">2015-04-30T22:50:53Z</dcterms:created>
  <dcterms:modified xsi:type="dcterms:W3CDTF">2018-09-14T00:05:56Z</dcterms:modified>
</cp:coreProperties>
</file>