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 CELESTE VILLAGOMEZ\BV - 2018\BV Junio 2018\páginas - Agosto\"/>
    </mc:Choice>
  </mc:AlternateContent>
  <bookViews>
    <workbookView xWindow="0" yWindow="0" windowWidth="24000" windowHeight="9735" tabRatio="630"/>
  </bookViews>
  <sheets>
    <sheet name="4.1.1" sheetId="1" r:id="rId1"/>
  </sheets>
  <definedNames>
    <definedName name="_xlnm.Print_Area" localSheetId="0">'4.1.1'!$A$1:$R$62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</definedNames>
  <calcPr calcId="152511"/>
</workbook>
</file>

<file path=xl/calcChain.xml><?xml version="1.0" encoding="utf-8"?>
<calcChain xmlns="http://schemas.openxmlformats.org/spreadsheetml/2006/main">
  <c r="R23" i="1" l="1"/>
  <c r="R22" i="1"/>
  <c r="R21" i="1"/>
  <c r="Q23" i="1" l="1"/>
  <c r="P21" i="1"/>
  <c r="Q21" i="1"/>
  <c r="Q22" i="1" l="1"/>
  <c r="P23" i="1"/>
  <c r="B21" i="1"/>
  <c r="C21" i="1"/>
  <c r="D21" i="1"/>
  <c r="D22" i="1" s="1"/>
  <c r="E21" i="1"/>
  <c r="F21" i="1"/>
  <c r="G21" i="1"/>
  <c r="G22" i="1" s="1"/>
  <c r="H21" i="1"/>
  <c r="H22" i="1" s="1"/>
  <c r="I21" i="1"/>
  <c r="J21" i="1"/>
  <c r="J22" i="1" s="1"/>
  <c r="B23" i="1"/>
  <c r="C23" i="1"/>
  <c r="D23" i="1"/>
  <c r="E23" i="1"/>
  <c r="F23" i="1"/>
  <c r="G23" i="1"/>
  <c r="H23" i="1"/>
  <c r="I23" i="1"/>
  <c r="J23" i="1"/>
  <c r="M21" i="1"/>
  <c r="M22" i="1"/>
  <c r="O23" i="1"/>
  <c r="K21" i="1"/>
  <c r="L22" i="1" s="1"/>
  <c r="K22" i="1"/>
  <c r="L21" i="1"/>
  <c r="N21" i="1"/>
  <c r="N22" i="1" s="1"/>
  <c r="O22" i="1"/>
  <c r="O21" i="1"/>
  <c r="P22" i="1"/>
  <c r="K23" i="1"/>
  <c r="L23" i="1"/>
  <c r="M23" i="1"/>
  <c r="N23" i="1"/>
  <c r="E22" i="1"/>
  <c r="F22" i="1"/>
  <c r="R24" i="1" l="1"/>
  <c r="C22" i="1"/>
  <c r="I22" i="1"/>
</calcChain>
</file>

<file path=xl/sharedStrings.xml><?xml version="1.0" encoding="utf-8"?>
<sst xmlns="http://schemas.openxmlformats.org/spreadsheetml/2006/main" count="24" uniqueCount="24">
  <si>
    <t xml:space="preserve">  --</t>
  </si>
  <si>
    <t>Total</t>
  </si>
  <si>
    <t>Dic</t>
  </si>
  <si>
    <t>Nov</t>
  </si>
  <si>
    <t>Oct</t>
  </si>
  <si>
    <t>Sep</t>
  </si>
  <si>
    <t>Ago</t>
  </si>
  <si>
    <t>Jul</t>
  </si>
  <si>
    <t>Jun</t>
  </si>
  <si>
    <t>May</t>
  </si>
  <si>
    <t>Abr</t>
  </si>
  <si>
    <t>Mar</t>
  </si>
  <si>
    <t>Feb</t>
  </si>
  <si>
    <t>Ene</t>
  </si>
  <si>
    <t>Mes/
Año</t>
  </si>
  <si>
    <t>Promedio</t>
  </si>
  <si>
    <t>Incre. (%)</t>
  </si>
  <si>
    <t>Cuadro N° 4.1.1</t>
  </si>
  <si>
    <t>CASOS ATENDIDOS EN LOS CENTROS EMERGENCIA MUJER</t>
  </si>
  <si>
    <r>
      <t xml:space="preserve">Caso Atendido: </t>
    </r>
    <r>
      <rPr>
        <sz val="14"/>
        <rFont val="Calibri"/>
        <family val="2"/>
      </rPr>
      <t>Es toda situación de violencia validada y atendida por el CEM, estos se clasifican en nuevos, reingresos, reincidentes, derivados y continuadores.</t>
    </r>
  </si>
  <si>
    <t>2018 /a</t>
  </si>
  <si>
    <t>TOTAL CASOS ATENDIDOS 2002 - 2018</t>
  </si>
  <si>
    <t>Período: 2002 - 2018</t>
  </si>
  <si>
    <t>/a Información Preliminar que comprende Enero a Agosto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</si>
</sst>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0.0"/>
  </numFmts>
  <fonts count="16" x14ac:knownFonts="1">
    <font>
      <sz val="10"/>
      <name val="Arial"/>
      <family val="2"/>
    </font>
    <font>
      <sz val="10"/>
      <name val="Arial"/>
      <family val="2"/>
    </font>
    <font>
      <sz val="14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4"/>
      <color indexed="12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9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/>
      <bottom style="medium">
        <color rgb="FF9696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thin">
        <color theme="0" tint="-0.14996795556505021"/>
      </top>
      <bottom style="medium">
        <color rgb="FF305496"/>
      </bottom>
      <diagonal/>
    </border>
    <border>
      <left/>
      <right/>
      <top style="medium">
        <color rgb="FF305496"/>
      </top>
      <bottom style="medium">
        <color rgb="FF305496"/>
      </bottom>
      <diagonal/>
    </border>
    <border>
      <left style="dotted">
        <color rgb="FF305496"/>
      </left>
      <right/>
      <top/>
      <bottom/>
      <diagonal/>
    </border>
  </borders>
  <cellStyleXfs count="14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4" fillId="0" borderId="0"/>
    <xf numFmtId="0" fontId="1" fillId="0" borderId="0"/>
    <xf numFmtId="0" fontId="3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" fillId="0" borderId="0"/>
  </cellStyleXfs>
  <cellXfs count="35">
    <xf numFmtId="0" fontId="0" fillId="0" borderId="0" xfId="0"/>
    <xf numFmtId="0" fontId="5" fillId="2" borderId="0" xfId="0" applyFont="1" applyFill="1" applyAlignment="1">
      <alignment vertical="center" wrapText="1"/>
    </xf>
    <xf numFmtId="0" fontId="5" fillId="2" borderId="0" xfId="0" applyFont="1" applyFill="1" applyAlignment="1">
      <alignment horizontal="left" vertical="center" wrapText="1"/>
    </xf>
    <xf numFmtId="0" fontId="6" fillId="3" borderId="0" xfId="0" applyFont="1" applyFill="1" applyAlignment="1">
      <alignment vertical="center"/>
    </xf>
    <xf numFmtId="0" fontId="5" fillId="2" borderId="0" xfId="0" applyFont="1" applyFill="1" applyAlignment="1">
      <alignment horizontal="left" vertical="center"/>
    </xf>
    <xf numFmtId="0" fontId="7" fillId="2" borderId="0" xfId="0" applyFont="1" applyFill="1" applyBorder="1" applyAlignment="1">
      <alignment horizontal="centerContinuous" vertical="center" wrapText="1"/>
    </xf>
    <xf numFmtId="0" fontId="8" fillId="2" borderId="0" xfId="0" applyFont="1" applyFill="1" applyBorder="1" applyAlignment="1">
      <alignment horizontal="left" vertical="center" wrapText="1"/>
    </xf>
    <xf numFmtId="0" fontId="9" fillId="3" borderId="0" xfId="0" applyFont="1" applyFill="1" applyAlignment="1">
      <alignment horizontal="left" vertical="center" wrapText="1"/>
    </xf>
    <xf numFmtId="0" fontId="10" fillId="2" borderId="0" xfId="0" applyFont="1" applyFill="1" applyAlignment="1">
      <alignment vertical="center" wrapText="1"/>
    </xf>
    <xf numFmtId="0" fontId="15" fillId="4" borderId="0" xfId="0" applyFont="1" applyFill="1" applyBorder="1" applyAlignment="1">
      <alignment horizontal="left" vertical="center" wrapText="1"/>
    </xf>
    <xf numFmtId="0" fontId="15" fillId="4" borderId="0" xfId="0" applyFont="1" applyFill="1" applyBorder="1" applyAlignment="1">
      <alignment horizontal="center" vertical="center" wrapText="1"/>
    </xf>
    <xf numFmtId="0" fontId="15" fillId="4" borderId="2" xfId="0" applyFont="1" applyFill="1" applyBorder="1" applyAlignment="1">
      <alignment horizontal="left" vertical="center" wrapText="1"/>
    </xf>
    <xf numFmtId="3" fontId="15" fillId="4" borderId="2" xfId="0" applyNumberFormat="1" applyFont="1" applyFill="1" applyBorder="1" applyAlignment="1">
      <alignment horizontal="center" vertical="center" wrapText="1"/>
    </xf>
    <xf numFmtId="0" fontId="11" fillId="5" borderId="0" xfId="0" applyFont="1" applyFill="1" applyBorder="1" applyAlignment="1">
      <alignment horizontal="left" vertical="center" wrapText="1"/>
    </xf>
    <xf numFmtId="165" fontId="12" fillId="5" borderId="0" xfId="0" applyNumberFormat="1" applyFont="1" applyFill="1" applyBorder="1" applyAlignment="1">
      <alignment horizontal="center" vertical="center" wrapText="1"/>
    </xf>
    <xf numFmtId="164" fontId="12" fillId="5" borderId="0" xfId="11" applyNumberFormat="1" applyFont="1" applyFill="1" applyBorder="1" applyAlignment="1">
      <alignment horizontal="center" vertical="center" wrapText="1"/>
    </xf>
    <xf numFmtId="0" fontId="12" fillId="5" borderId="3" xfId="0" applyFont="1" applyFill="1" applyBorder="1" applyAlignment="1">
      <alignment horizontal="left" vertical="center" wrapText="1"/>
    </xf>
    <xf numFmtId="3" fontId="12" fillId="5" borderId="3" xfId="0" applyNumberFormat="1" applyFont="1" applyFill="1" applyBorder="1" applyAlignment="1">
      <alignment horizontal="center" vertical="center" wrapText="1"/>
    </xf>
    <xf numFmtId="0" fontId="12" fillId="5" borderId="4" xfId="0" applyFont="1" applyFill="1" applyBorder="1" applyAlignment="1">
      <alignment horizontal="left" vertical="center" wrapText="1"/>
    </xf>
    <xf numFmtId="3" fontId="12" fillId="5" borderId="4" xfId="0" applyNumberFormat="1" applyFont="1" applyFill="1" applyBorder="1" applyAlignment="1">
      <alignment horizontal="center" vertical="center" wrapText="1"/>
    </xf>
    <xf numFmtId="0" fontId="12" fillId="5" borderId="5" xfId="0" applyFont="1" applyFill="1" applyBorder="1" applyAlignment="1">
      <alignment horizontal="left" vertical="center" wrapText="1"/>
    </xf>
    <xf numFmtId="3" fontId="12" fillId="5" borderId="5" xfId="0" applyNumberFormat="1" applyFont="1" applyFill="1" applyBorder="1" applyAlignment="1">
      <alignment horizontal="center" vertical="center" wrapText="1"/>
    </xf>
    <xf numFmtId="0" fontId="11" fillId="5" borderId="6" xfId="0" applyFont="1" applyFill="1" applyBorder="1" applyAlignment="1">
      <alignment vertical="center" wrapText="1"/>
    </xf>
    <xf numFmtId="3" fontId="11" fillId="5" borderId="6" xfId="0" applyNumberFormat="1" applyFont="1" applyFill="1" applyBorder="1" applyAlignment="1">
      <alignment horizontal="center" vertical="center" wrapText="1"/>
    </xf>
    <xf numFmtId="3" fontId="11" fillId="2" borderId="7" xfId="0" applyNumberFormat="1" applyFont="1" applyFill="1" applyBorder="1" applyAlignment="1">
      <alignment vertical="center" wrapText="1"/>
    </xf>
    <xf numFmtId="0" fontId="5" fillId="2" borderId="7" xfId="0" applyFont="1" applyFill="1" applyBorder="1" applyAlignment="1">
      <alignment vertical="center" wrapText="1"/>
    </xf>
    <xf numFmtId="0" fontId="3" fillId="0" borderId="0" xfId="5"/>
    <xf numFmtId="3" fontId="11" fillId="2" borderId="7" xfId="0" applyNumberFormat="1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3" fontId="11" fillId="0" borderId="7" xfId="0" applyNumberFormat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left" vertical="center" wrapText="1"/>
    </xf>
    <xf numFmtId="0" fontId="14" fillId="2" borderId="0" xfId="0" applyFont="1" applyFill="1" applyBorder="1" applyAlignment="1">
      <alignment horizontal="left" vertical="center" wrapText="1"/>
    </xf>
    <xf numFmtId="0" fontId="13" fillId="3" borderId="0" xfId="0" applyFont="1" applyFill="1" applyAlignment="1">
      <alignment horizontal="left" vertical="center" wrapText="1"/>
    </xf>
    <xf numFmtId="0" fontId="14" fillId="2" borderId="8" xfId="0" applyFont="1" applyFill="1" applyBorder="1" applyAlignment="1">
      <alignment horizontal="left" vertical="justify" wrapText="1"/>
    </xf>
    <xf numFmtId="0" fontId="14" fillId="2" borderId="0" xfId="0" applyFont="1" applyFill="1" applyBorder="1" applyAlignment="1">
      <alignment horizontal="left" vertical="justify" wrapText="1"/>
    </xf>
  </cellXfs>
  <cellStyles count="14">
    <cellStyle name="Categoría del Piloto de Datos" xfId="1"/>
    <cellStyle name="Normal" xfId="0" builtinId="0"/>
    <cellStyle name="Normal 2" xfId="2"/>
    <cellStyle name="Normal 2 3" xfId="13"/>
    <cellStyle name="Normal 3" xfId="3"/>
    <cellStyle name="Normal 4" xfId="4"/>
    <cellStyle name="Normal_4.1.1" xfId="5"/>
    <cellStyle name="Piloto de Datos Ángulo" xfId="6"/>
    <cellStyle name="Piloto de Datos Campo" xfId="7"/>
    <cellStyle name="Piloto de Datos Resultado" xfId="8"/>
    <cellStyle name="Piloto de Datos Título" xfId="9"/>
    <cellStyle name="Piloto de Datos Valor" xfId="10"/>
    <cellStyle name="Porcentaje" xfId="11" builtinId="5"/>
    <cellStyle name="Porcentual 2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Gráfico N° 4.1.1</a:t>
            </a:r>
          </a:p>
          <a:p>
            <a:pPr>
              <a:defRPr sz="1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CASOS ATENDIDOS POR LOS CEM SEGÚN AÑOS</a:t>
            </a:r>
          </a:p>
          <a:p>
            <a:pPr>
              <a:defRPr sz="1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Periodo: 2002 - 2018</a:t>
            </a:r>
          </a:p>
        </c:rich>
      </c:tx>
      <c:layout>
        <c:manualLayout>
          <c:xMode val="edge"/>
          <c:yMode val="edge"/>
          <c:x val="0.3379961137454503"/>
          <c:y val="1.335712991119076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1.8363871282207012E-2"/>
          <c:y val="0.22505350767674337"/>
          <c:w val="0.96299433566663506"/>
          <c:h val="0.60297364934491393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rgbClr val="30549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434343"/>
              </a:solidFill>
              <a:ln>
                <a:solidFill>
                  <a:srgbClr val="969696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4.4972502683244209E-2"/>
                  <c:y val="-3.320654987330735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366C-464C-AF8A-491B298035B9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4.6561966229306459E-2"/>
                  <c:y val="3.559041863134495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366C-464C-AF8A-491B298035B9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4.7245080868553842E-2"/>
                  <c:y val="-4.044253121170730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366C-464C-AF8A-491B298035B9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4.9294145165076485E-2"/>
                  <c:y val="3.45506944949574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366C-464C-AF8A-491B298035B9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5.6744093316311861E-2"/>
                  <c:y val="-3.413344598510215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366C-464C-AF8A-491B298035B9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4266815721993069E-2"/>
                  <c:y val="4.213922403088370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366C-464C-AF8A-491B298035B9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3568649446105298E-2"/>
                  <c:y val="-3.352813932098731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366C-464C-AF8A-491B298035B9}"/>
                </c:ex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5.3618487324700218E-2"/>
                  <c:y val="2.63953645449073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366C-464C-AF8A-491B298035B9}"/>
                </c:ex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4.2614273852354126E-2"/>
                  <c:y val="-3.806793157444168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366C-464C-AF8A-491B298035B9}"/>
                </c:ex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4.6264495912268028E-2"/>
                  <c:y val="-3.121808510537949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366C-464C-AF8A-491B298035B9}"/>
                </c:ex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4.3660759886447048E-2"/>
                  <c:y val="-4.475863212702696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366C-464C-AF8A-491B298035B9}"/>
                </c:ex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4.5593226201011444E-2"/>
                  <c:y val="-3.1149597498523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366C-464C-AF8A-491B298035B9}"/>
                </c:ex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3.962263133389541E-2"/>
                  <c:y val="-3.860995465789031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C-366C-464C-AF8A-491B298035B9}"/>
                </c:ex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5006792228516097E-2"/>
                  <c:y val="-3.594184689189359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D-366C-464C-AF8A-491B298035B9}"/>
                </c:ex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1196978543577812E-16"/>
                  <c:y val="-3.198529448801869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E-366C-464C-AF8A-491B298035B9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'4.1.1'!$B$8:$R$8</c:f>
              <c:strCache>
                <c:ptCount val="17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 /a</c:v>
                </c:pt>
              </c:strCache>
            </c:strRef>
          </c:cat>
          <c:val>
            <c:numRef>
              <c:f>'4.1.1'!$B$21:$R$21</c:f>
              <c:numCache>
                <c:formatCode>#,##0</c:formatCode>
                <c:ptCount val="17"/>
                <c:pt idx="0">
                  <c:v>29759</c:v>
                </c:pt>
                <c:pt idx="1">
                  <c:v>28053</c:v>
                </c:pt>
                <c:pt idx="2">
                  <c:v>30280</c:v>
                </c:pt>
                <c:pt idx="3">
                  <c:v>28671</c:v>
                </c:pt>
                <c:pt idx="4">
                  <c:v>29844</c:v>
                </c:pt>
                <c:pt idx="5">
                  <c:v>33212</c:v>
                </c:pt>
                <c:pt idx="6">
                  <c:v>45144</c:v>
                </c:pt>
                <c:pt idx="7">
                  <c:v>40882</c:v>
                </c:pt>
                <c:pt idx="8">
                  <c:v>43159</c:v>
                </c:pt>
                <c:pt idx="9">
                  <c:v>41084</c:v>
                </c:pt>
                <c:pt idx="10">
                  <c:v>42537</c:v>
                </c:pt>
                <c:pt idx="11">
                  <c:v>49138</c:v>
                </c:pt>
                <c:pt idx="12">
                  <c:v>50485</c:v>
                </c:pt>
                <c:pt idx="13">
                  <c:v>58429</c:v>
                </c:pt>
                <c:pt idx="14">
                  <c:v>70510</c:v>
                </c:pt>
                <c:pt idx="15">
                  <c:v>95317</c:v>
                </c:pt>
                <c:pt idx="16">
                  <c:v>83902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F-366C-464C-AF8A-491B298035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3317232"/>
        <c:axId val="813317792"/>
      </c:lineChart>
      <c:catAx>
        <c:axId val="813317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8133177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13317792"/>
        <c:scaling>
          <c:orientation val="minMax"/>
          <c:min val="0"/>
        </c:scaling>
        <c:delete val="1"/>
        <c:axPos val="l"/>
        <c:majorGridlines>
          <c:spPr>
            <a:ln w="3175">
              <a:solidFill>
                <a:srgbClr val="305496"/>
              </a:solidFill>
              <a:prstDash val="sysDot"/>
            </a:ln>
          </c:spPr>
        </c:majorGridlines>
        <c:numFmt formatCode="#,##0" sourceLinked="1"/>
        <c:majorTickMark val="out"/>
        <c:minorTickMark val="none"/>
        <c:tickLblPos val="nextTo"/>
        <c:crossAx val="813317232"/>
        <c:crosses val="autoZero"/>
        <c:crossBetween val="between"/>
      </c:valAx>
      <c:spPr>
        <a:solidFill>
          <a:sysClr val="window" lastClr="FFFFFF"/>
        </a:solidFill>
        <a:ln w="12700">
          <a:solidFill>
            <a:srgbClr val="305496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5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089" r="0.75000000000000089" t="1" header="0" footer="0"/>
    <c:pageSetup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25</xdr:row>
      <xdr:rowOff>114300</xdr:rowOff>
    </xdr:from>
    <xdr:to>
      <xdr:col>17</xdr:col>
      <xdr:colOff>617220</xdr:colOff>
      <xdr:row>59</xdr:row>
      <xdr:rowOff>114300</xdr:rowOff>
    </xdr:to>
    <xdr:graphicFrame macro="">
      <xdr:nvGraphicFramePr>
        <xdr:cNvPr id="1266" name="Chart 1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0.0109</cdr:x>
      <cdr:y>0.95034</cdr:y>
    </cdr:from>
    <cdr:to>
      <cdr:x>0.25683</cdr:x>
      <cdr:y>0.98566</cdr:y>
    </cdr:to>
    <cdr:sp macro="" textlink="">
      <cdr:nvSpPr>
        <cdr:cNvPr id="5" name="11 CuadroTexto"/>
        <cdr:cNvSpPr txBox="1"/>
      </cdr:nvSpPr>
      <cdr:spPr>
        <a:xfrm xmlns:a="http://schemas.openxmlformats.org/drawingml/2006/main">
          <a:off x="71422" y="5053614"/>
          <a:ext cx="1690703" cy="185136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 w="9525" cmpd="sng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/>
        <a:p xmlns:a="http://schemas.openxmlformats.org/drawingml/2006/main">
          <a:endParaRPr lang="es-MX"/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2"/>
  <sheetViews>
    <sheetView showGridLines="0" tabSelected="1" view="pageBreakPreview" zoomScale="94" zoomScaleNormal="100" zoomScaleSheetLayoutView="94" workbookViewId="0">
      <selection sqref="A1:P1"/>
    </sheetView>
  </sheetViews>
  <sheetFormatPr baseColWidth="10" defaultColWidth="11.42578125" defaultRowHeight="12.75" x14ac:dyDescent="0.2"/>
  <cols>
    <col min="1" max="1" width="7.28515625" style="1" customWidth="1"/>
    <col min="2" max="14" width="7.7109375" style="1" customWidth="1"/>
    <col min="15" max="17" width="8.42578125" style="1" customWidth="1"/>
    <col min="18" max="18" width="10.140625" style="1" customWidth="1"/>
    <col min="19" max="16384" width="11.42578125" style="1"/>
  </cols>
  <sheetData>
    <row r="1" spans="1:18" s="8" customFormat="1" ht="21.75" customHeight="1" x14ac:dyDescent="0.2">
      <c r="A1" s="32" t="s">
        <v>17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</row>
    <row r="2" spans="1:18" ht="6" customHeight="1" x14ac:dyDescent="0.2">
      <c r="A2" s="7"/>
      <c r="B2" s="7"/>
      <c r="C2" s="7"/>
      <c r="D2" s="7"/>
      <c r="E2" s="7"/>
      <c r="F2" s="7"/>
      <c r="G2" s="7"/>
      <c r="H2" s="7"/>
      <c r="I2" s="7"/>
      <c r="J2" s="7"/>
    </row>
    <row r="3" spans="1:18" ht="26.25" customHeight="1" x14ac:dyDescent="0.2">
      <c r="A3" s="30" t="s">
        <v>18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</row>
    <row r="4" spans="1:18" ht="18" customHeight="1" x14ac:dyDescent="0.2">
      <c r="A4" s="30" t="s">
        <v>22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</row>
    <row r="5" spans="1:18" ht="6" customHeight="1" x14ac:dyDescent="0.2">
      <c r="A5" s="6"/>
      <c r="B5" s="6"/>
      <c r="C5" s="6"/>
      <c r="D5" s="6"/>
      <c r="E5" s="6"/>
      <c r="F5" s="6"/>
      <c r="G5" s="6"/>
      <c r="H5" s="6"/>
      <c r="I5" s="6"/>
      <c r="J5" s="6"/>
    </row>
    <row r="6" spans="1:18" ht="39" customHeight="1" x14ac:dyDescent="0.2">
      <c r="A6" s="33" t="s">
        <v>19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</row>
    <row r="7" spans="1:18" ht="5.25" customHeight="1" x14ac:dyDescent="0.2">
      <c r="A7" s="5"/>
      <c r="B7" s="5"/>
      <c r="C7" s="5"/>
      <c r="D7" s="5"/>
      <c r="E7" s="5"/>
      <c r="F7" s="5"/>
      <c r="G7" s="5"/>
      <c r="H7" s="5"/>
      <c r="I7" s="5"/>
    </row>
    <row r="8" spans="1:18" ht="33.75" customHeight="1" x14ac:dyDescent="0.2">
      <c r="A8" s="9" t="s">
        <v>14</v>
      </c>
      <c r="B8" s="10">
        <v>2002</v>
      </c>
      <c r="C8" s="10">
        <v>2003</v>
      </c>
      <c r="D8" s="10">
        <v>2004</v>
      </c>
      <c r="E8" s="10">
        <v>2005</v>
      </c>
      <c r="F8" s="10">
        <v>2006</v>
      </c>
      <c r="G8" s="10">
        <v>2007</v>
      </c>
      <c r="H8" s="10">
        <v>2008</v>
      </c>
      <c r="I8" s="10">
        <v>2009</v>
      </c>
      <c r="J8" s="10">
        <v>2010</v>
      </c>
      <c r="K8" s="10">
        <v>2011</v>
      </c>
      <c r="L8" s="10">
        <v>2012</v>
      </c>
      <c r="M8" s="10">
        <v>2013</v>
      </c>
      <c r="N8" s="10">
        <v>2014</v>
      </c>
      <c r="O8" s="10">
        <v>2015</v>
      </c>
      <c r="P8" s="10">
        <v>2016</v>
      </c>
      <c r="Q8" s="10">
        <v>2017</v>
      </c>
      <c r="R8" s="10" t="s">
        <v>20</v>
      </c>
    </row>
    <row r="9" spans="1:18" ht="20.100000000000001" customHeight="1" x14ac:dyDescent="0.2">
      <c r="A9" s="16" t="s">
        <v>13</v>
      </c>
      <c r="B9" s="17">
        <v>3183</v>
      </c>
      <c r="C9" s="17">
        <v>2451</v>
      </c>
      <c r="D9" s="17">
        <v>2608</v>
      </c>
      <c r="E9" s="17">
        <v>2733</v>
      </c>
      <c r="F9" s="17">
        <v>2423</v>
      </c>
      <c r="G9" s="17">
        <v>2875</v>
      </c>
      <c r="H9" s="17">
        <v>4019</v>
      </c>
      <c r="I9" s="17">
        <v>3852</v>
      </c>
      <c r="J9" s="17">
        <v>3038</v>
      </c>
      <c r="K9" s="17">
        <v>3782</v>
      </c>
      <c r="L9" s="17">
        <v>3775</v>
      </c>
      <c r="M9" s="17">
        <v>4469</v>
      </c>
      <c r="N9" s="17">
        <v>4655</v>
      </c>
      <c r="O9" s="17">
        <v>4720</v>
      </c>
      <c r="P9" s="17">
        <v>4948</v>
      </c>
      <c r="Q9" s="17">
        <v>6663</v>
      </c>
      <c r="R9" s="17">
        <v>9907</v>
      </c>
    </row>
    <row r="10" spans="1:18" ht="20.100000000000001" customHeight="1" x14ac:dyDescent="0.2">
      <c r="A10" s="18" t="s">
        <v>12</v>
      </c>
      <c r="B10" s="19">
        <v>3107</v>
      </c>
      <c r="C10" s="19">
        <v>2272</v>
      </c>
      <c r="D10" s="19">
        <v>2551</v>
      </c>
      <c r="E10" s="19">
        <v>2581</v>
      </c>
      <c r="F10" s="19">
        <v>2367</v>
      </c>
      <c r="G10" s="19">
        <v>2835</v>
      </c>
      <c r="H10" s="19">
        <v>3674</v>
      </c>
      <c r="I10" s="19">
        <v>3486</v>
      </c>
      <c r="J10" s="19">
        <v>3203</v>
      </c>
      <c r="K10" s="19">
        <v>3680</v>
      </c>
      <c r="L10" s="19">
        <v>3243</v>
      </c>
      <c r="M10" s="19">
        <v>3611</v>
      </c>
      <c r="N10" s="19">
        <v>3865</v>
      </c>
      <c r="O10" s="19">
        <v>4791</v>
      </c>
      <c r="P10" s="17">
        <v>5033</v>
      </c>
      <c r="Q10" s="17">
        <v>6316</v>
      </c>
      <c r="R10" s="17">
        <v>9554</v>
      </c>
    </row>
    <row r="11" spans="1:18" ht="20.100000000000001" customHeight="1" x14ac:dyDescent="0.2">
      <c r="A11" s="18" t="s">
        <v>11</v>
      </c>
      <c r="B11" s="19">
        <v>2697</v>
      </c>
      <c r="C11" s="19">
        <v>2667</v>
      </c>
      <c r="D11" s="19">
        <v>3156</v>
      </c>
      <c r="E11" s="19">
        <v>2550</v>
      </c>
      <c r="F11" s="19">
        <v>2193</v>
      </c>
      <c r="G11" s="19">
        <v>3019</v>
      </c>
      <c r="H11" s="19">
        <v>3557</v>
      </c>
      <c r="I11" s="19">
        <v>4097</v>
      </c>
      <c r="J11" s="19">
        <v>3735</v>
      </c>
      <c r="K11" s="19">
        <v>4052</v>
      </c>
      <c r="L11" s="19">
        <v>3867</v>
      </c>
      <c r="M11" s="19">
        <v>3518</v>
      </c>
      <c r="N11" s="19">
        <v>4057</v>
      </c>
      <c r="O11" s="19">
        <v>5352</v>
      </c>
      <c r="P11" s="17">
        <v>5374</v>
      </c>
      <c r="Q11" s="17">
        <v>7041</v>
      </c>
      <c r="R11" s="17">
        <v>9826</v>
      </c>
    </row>
    <row r="12" spans="1:18" ht="20.100000000000001" customHeight="1" x14ac:dyDescent="0.2">
      <c r="A12" s="18" t="s">
        <v>10</v>
      </c>
      <c r="B12" s="19">
        <v>2956</v>
      </c>
      <c r="C12" s="19">
        <v>2118</v>
      </c>
      <c r="D12" s="19">
        <v>2452</v>
      </c>
      <c r="E12" s="19">
        <v>2415</v>
      </c>
      <c r="F12" s="19">
        <v>2040</v>
      </c>
      <c r="G12" s="19">
        <v>2629</v>
      </c>
      <c r="H12" s="19">
        <v>3805</v>
      </c>
      <c r="I12" s="19">
        <v>3415</v>
      </c>
      <c r="J12" s="19">
        <v>3572</v>
      </c>
      <c r="K12" s="19">
        <v>3287</v>
      </c>
      <c r="L12" s="19">
        <v>3292</v>
      </c>
      <c r="M12" s="19">
        <v>4579</v>
      </c>
      <c r="N12" s="19">
        <v>3991</v>
      </c>
      <c r="O12" s="19">
        <v>4903</v>
      </c>
      <c r="P12" s="17">
        <v>5613</v>
      </c>
      <c r="Q12" s="17">
        <v>6368</v>
      </c>
      <c r="R12" s="17">
        <v>10925</v>
      </c>
    </row>
    <row r="13" spans="1:18" ht="20.100000000000001" customHeight="1" x14ac:dyDescent="0.2">
      <c r="A13" s="18" t="s">
        <v>9</v>
      </c>
      <c r="B13" s="19">
        <v>2629</v>
      </c>
      <c r="C13" s="19">
        <v>2171</v>
      </c>
      <c r="D13" s="19">
        <v>2423</v>
      </c>
      <c r="E13" s="19">
        <v>2382</v>
      </c>
      <c r="F13" s="19">
        <v>2608</v>
      </c>
      <c r="G13" s="19">
        <v>3037</v>
      </c>
      <c r="H13" s="19">
        <v>3232</v>
      </c>
      <c r="I13" s="19">
        <v>3362</v>
      </c>
      <c r="J13" s="19">
        <v>3519</v>
      </c>
      <c r="K13" s="19">
        <v>3339</v>
      </c>
      <c r="L13" s="19">
        <v>3593</v>
      </c>
      <c r="M13" s="19">
        <v>4259</v>
      </c>
      <c r="N13" s="19">
        <v>4147</v>
      </c>
      <c r="O13" s="19">
        <v>4492</v>
      </c>
      <c r="P13" s="17">
        <v>5894</v>
      </c>
      <c r="Q13" s="17">
        <v>7290</v>
      </c>
      <c r="R13" s="17">
        <v>10984</v>
      </c>
    </row>
    <row r="14" spans="1:18" ht="20.100000000000001" customHeight="1" x14ac:dyDescent="0.2">
      <c r="A14" s="18" t="s">
        <v>8</v>
      </c>
      <c r="B14" s="19">
        <v>1858</v>
      </c>
      <c r="C14" s="19">
        <v>2314</v>
      </c>
      <c r="D14" s="19">
        <v>2402</v>
      </c>
      <c r="E14" s="19">
        <v>2418</v>
      </c>
      <c r="F14" s="19">
        <v>2325</v>
      </c>
      <c r="G14" s="19">
        <v>2374</v>
      </c>
      <c r="H14" s="19">
        <v>3561</v>
      </c>
      <c r="I14" s="19">
        <v>3338</v>
      </c>
      <c r="J14" s="19">
        <v>3641</v>
      </c>
      <c r="K14" s="19">
        <v>3209</v>
      </c>
      <c r="L14" s="19">
        <v>3272</v>
      </c>
      <c r="M14" s="19">
        <v>3477</v>
      </c>
      <c r="N14" s="19">
        <v>4168</v>
      </c>
      <c r="O14" s="19">
        <v>4541</v>
      </c>
      <c r="P14" s="17">
        <v>5731</v>
      </c>
      <c r="Q14" s="17">
        <v>7196</v>
      </c>
      <c r="R14" s="17">
        <v>10244</v>
      </c>
    </row>
    <row r="15" spans="1:18" ht="20.100000000000001" customHeight="1" x14ac:dyDescent="0.2">
      <c r="A15" s="18" t="s">
        <v>7</v>
      </c>
      <c r="B15" s="19">
        <v>2322</v>
      </c>
      <c r="C15" s="19">
        <v>1822</v>
      </c>
      <c r="D15" s="19">
        <v>2182</v>
      </c>
      <c r="E15" s="19">
        <v>2008</v>
      </c>
      <c r="F15" s="19">
        <v>2533</v>
      </c>
      <c r="G15" s="19">
        <v>2741</v>
      </c>
      <c r="H15" s="19">
        <v>3887</v>
      </c>
      <c r="I15" s="19">
        <v>2913</v>
      </c>
      <c r="J15" s="19">
        <v>3397</v>
      </c>
      <c r="K15" s="19">
        <v>2903</v>
      </c>
      <c r="L15" s="19">
        <v>3503</v>
      </c>
      <c r="M15" s="19">
        <v>4254</v>
      </c>
      <c r="N15" s="19">
        <v>4060</v>
      </c>
      <c r="O15" s="19">
        <v>4425</v>
      </c>
      <c r="P15" s="17">
        <v>5174</v>
      </c>
      <c r="Q15" s="17">
        <v>7611</v>
      </c>
      <c r="R15" s="17">
        <v>11110</v>
      </c>
    </row>
    <row r="16" spans="1:18" ht="20.100000000000001" customHeight="1" x14ac:dyDescent="0.2">
      <c r="A16" s="18" t="s">
        <v>6</v>
      </c>
      <c r="B16" s="19">
        <v>2237</v>
      </c>
      <c r="C16" s="19">
        <v>2373</v>
      </c>
      <c r="D16" s="19">
        <v>2578</v>
      </c>
      <c r="E16" s="19">
        <v>2526</v>
      </c>
      <c r="F16" s="19">
        <v>2934</v>
      </c>
      <c r="G16" s="19">
        <v>2756</v>
      </c>
      <c r="H16" s="19">
        <v>4226</v>
      </c>
      <c r="I16" s="19">
        <v>3338</v>
      </c>
      <c r="J16" s="19">
        <v>4063</v>
      </c>
      <c r="K16" s="19">
        <v>3551</v>
      </c>
      <c r="L16" s="19">
        <v>3531</v>
      </c>
      <c r="M16" s="19">
        <v>4306</v>
      </c>
      <c r="N16" s="19">
        <v>4170</v>
      </c>
      <c r="O16" s="19">
        <v>4921</v>
      </c>
      <c r="P16" s="17">
        <v>7128</v>
      </c>
      <c r="Q16" s="17">
        <v>8553</v>
      </c>
      <c r="R16" s="17">
        <v>11352</v>
      </c>
    </row>
    <row r="17" spans="1:19" ht="20.100000000000001" customHeight="1" x14ac:dyDescent="0.2">
      <c r="A17" s="18" t="s">
        <v>5</v>
      </c>
      <c r="B17" s="19">
        <v>2369</v>
      </c>
      <c r="C17" s="19">
        <v>2618</v>
      </c>
      <c r="D17" s="19">
        <v>2666</v>
      </c>
      <c r="E17" s="19">
        <v>2559</v>
      </c>
      <c r="F17" s="19">
        <v>2772</v>
      </c>
      <c r="G17" s="19">
        <v>2575</v>
      </c>
      <c r="H17" s="19">
        <v>4234</v>
      </c>
      <c r="I17" s="19">
        <v>3828</v>
      </c>
      <c r="J17" s="19">
        <v>4090</v>
      </c>
      <c r="K17" s="19">
        <v>3545</v>
      </c>
      <c r="L17" s="19">
        <v>3568</v>
      </c>
      <c r="M17" s="19">
        <v>4572</v>
      </c>
      <c r="N17" s="19">
        <v>4670</v>
      </c>
      <c r="O17" s="19">
        <v>5126</v>
      </c>
      <c r="P17" s="17">
        <v>7139</v>
      </c>
      <c r="Q17" s="17">
        <v>8922</v>
      </c>
      <c r="R17" s="17"/>
    </row>
    <row r="18" spans="1:19" ht="20.100000000000001" customHeight="1" x14ac:dyDescent="0.2">
      <c r="A18" s="18" t="s">
        <v>4</v>
      </c>
      <c r="B18" s="19">
        <v>2480</v>
      </c>
      <c r="C18" s="19">
        <v>2741</v>
      </c>
      <c r="D18" s="19">
        <v>2592</v>
      </c>
      <c r="E18" s="19">
        <v>2370</v>
      </c>
      <c r="F18" s="19">
        <v>2852</v>
      </c>
      <c r="G18" s="19">
        <v>2976</v>
      </c>
      <c r="H18" s="19">
        <v>4198</v>
      </c>
      <c r="I18" s="19">
        <v>3215</v>
      </c>
      <c r="J18" s="19">
        <v>3605</v>
      </c>
      <c r="K18" s="19">
        <v>3226</v>
      </c>
      <c r="L18" s="19">
        <v>3971</v>
      </c>
      <c r="M18" s="19">
        <v>4428</v>
      </c>
      <c r="N18" s="19">
        <v>4380</v>
      </c>
      <c r="O18" s="19">
        <v>5167</v>
      </c>
      <c r="P18" s="17">
        <v>6396</v>
      </c>
      <c r="Q18" s="17">
        <v>9993</v>
      </c>
      <c r="R18" s="17"/>
    </row>
    <row r="19" spans="1:19" ht="20.100000000000001" customHeight="1" x14ac:dyDescent="0.2">
      <c r="A19" s="18" t="s">
        <v>3</v>
      </c>
      <c r="B19" s="19">
        <v>2253</v>
      </c>
      <c r="C19" s="19">
        <v>2434</v>
      </c>
      <c r="D19" s="19">
        <v>2700</v>
      </c>
      <c r="E19" s="19">
        <v>2402</v>
      </c>
      <c r="F19" s="19">
        <v>2873</v>
      </c>
      <c r="G19" s="19">
        <v>3005</v>
      </c>
      <c r="H19" s="19">
        <v>3627</v>
      </c>
      <c r="I19" s="19">
        <v>3346</v>
      </c>
      <c r="J19" s="19">
        <v>3932</v>
      </c>
      <c r="K19" s="19">
        <v>3632</v>
      </c>
      <c r="L19" s="19">
        <v>3701</v>
      </c>
      <c r="M19" s="19">
        <v>4101</v>
      </c>
      <c r="N19" s="19">
        <v>4243</v>
      </c>
      <c r="O19" s="19">
        <v>5234</v>
      </c>
      <c r="P19" s="17">
        <v>6271</v>
      </c>
      <c r="Q19" s="17">
        <v>10183</v>
      </c>
      <c r="R19" s="17"/>
    </row>
    <row r="20" spans="1:19" ht="20.100000000000001" customHeight="1" x14ac:dyDescent="0.2">
      <c r="A20" s="20" t="s">
        <v>2</v>
      </c>
      <c r="B20" s="21">
        <v>1668</v>
      </c>
      <c r="C20" s="21">
        <v>2072</v>
      </c>
      <c r="D20" s="21">
        <v>1970</v>
      </c>
      <c r="E20" s="21">
        <v>1727</v>
      </c>
      <c r="F20" s="21">
        <v>1924</v>
      </c>
      <c r="G20" s="21">
        <v>2390</v>
      </c>
      <c r="H20" s="21">
        <v>3124</v>
      </c>
      <c r="I20" s="21">
        <v>2692</v>
      </c>
      <c r="J20" s="21">
        <v>3364</v>
      </c>
      <c r="K20" s="21">
        <v>2878</v>
      </c>
      <c r="L20" s="21">
        <v>3221</v>
      </c>
      <c r="M20" s="21">
        <v>3564</v>
      </c>
      <c r="N20" s="21">
        <v>4079</v>
      </c>
      <c r="O20" s="21">
        <v>4757</v>
      </c>
      <c r="P20" s="21">
        <v>5809</v>
      </c>
      <c r="Q20" s="21">
        <v>9181</v>
      </c>
      <c r="R20" s="21"/>
    </row>
    <row r="21" spans="1:19" ht="20.100000000000001" customHeight="1" thickBot="1" x14ac:dyDescent="0.25">
      <c r="A21" s="11" t="s">
        <v>1</v>
      </c>
      <c r="B21" s="12">
        <f>SUM(B9:B20)</f>
        <v>29759</v>
      </c>
      <c r="C21" s="12">
        <f>SUM(C9:C20)</f>
        <v>28053</v>
      </c>
      <c r="D21" s="12">
        <f t="shared" ref="D21:K21" si="0">SUM(D9:D20)</f>
        <v>30280</v>
      </c>
      <c r="E21" s="12">
        <f t="shared" si="0"/>
        <v>28671</v>
      </c>
      <c r="F21" s="12">
        <f t="shared" si="0"/>
        <v>29844</v>
      </c>
      <c r="G21" s="12">
        <f t="shared" si="0"/>
        <v>33212</v>
      </c>
      <c r="H21" s="12">
        <f t="shared" si="0"/>
        <v>45144</v>
      </c>
      <c r="I21" s="12">
        <f t="shared" si="0"/>
        <v>40882</v>
      </c>
      <c r="J21" s="12">
        <f t="shared" si="0"/>
        <v>43159</v>
      </c>
      <c r="K21" s="12">
        <f t="shared" si="0"/>
        <v>41084</v>
      </c>
      <c r="L21" s="12">
        <f t="shared" ref="L21:O21" si="1">SUM(L9:L20)</f>
        <v>42537</v>
      </c>
      <c r="M21" s="12">
        <f t="shared" si="1"/>
        <v>49138</v>
      </c>
      <c r="N21" s="12">
        <f t="shared" si="1"/>
        <v>50485</v>
      </c>
      <c r="O21" s="12">
        <f t="shared" si="1"/>
        <v>58429</v>
      </c>
      <c r="P21" s="12">
        <f>SUM(P9:P20)</f>
        <v>70510</v>
      </c>
      <c r="Q21" s="12">
        <f>SUM(Q9:Q20)</f>
        <v>95317</v>
      </c>
      <c r="R21" s="12">
        <f>SUM(R9:R20)</f>
        <v>83902</v>
      </c>
    </row>
    <row r="22" spans="1:19" ht="38.450000000000003" customHeight="1" x14ac:dyDescent="0.2">
      <c r="A22" s="13" t="s">
        <v>16</v>
      </c>
      <c r="B22" s="14" t="s">
        <v>0</v>
      </c>
      <c r="C22" s="15">
        <f t="shared" ref="C22:J22" si="2">+C21/B21-1</f>
        <v>-5.7327195134245112E-2</v>
      </c>
      <c r="D22" s="15">
        <f t="shared" si="2"/>
        <v>7.9385448971589501E-2</v>
      </c>
      <c r="E22" s="15">
        <f t="shared" si="2"/>
        <v>-5.313738441215321E-2</v>
      </c>
      <c r="F22" s="15">
        <f t="shared" si="2"/>
        <v>4.0912420215548861E-2</v>
      </c>
      <c r="G22" s="15">
        <f t="shared" si="2"/>
        <v>0.11285350489210555</v>
      </c>
      <c r="H22" s="15">
        <f t="shared" si="2"/>
        <v>0.35926773455377581</v>
      </c>
      <c r="I22" s="15">
        <f t="shared" si="2"/>
        <v>-9.4409002303739165E-2</v>
      </c>
      <c r="J22" s="15">
        <f t="shared" si="2"/>
        <v>5.5696883714104084E-2</v>
      </c>
      <c r="K22" s="15">
        <f>+K21/J21-1</f>
        <v>-4.8078037025881093E-2</v>
      </c>
      <c r="L22" s="15">
        <f t="shared" ref="L22:Q22" si="3">L21/K21-1</f>
        <v>3.5366566059779947E-2</v>
      </c>
      <c r="M22" s="15">
        <f t="shared" si="3"/>
        <v>0.15518254695911793</v>
      </c>
      <c r="N22" s="15">
        <f t="shared" si="3"/>
        <v>2.7412593105132554E-2</v>
      </c>
      <c r="O22" s="15">
        <f t="shared" si="3"/>
        <v>0.15735366940675455</v>
      </c>
      <c r="P22" s="15">
        <f t="shared" si="3"/>
        <v>0.20676376456896395</v>
      </c>
      <c r="Q22" s="15">
        <f t="shared" si="3"/>
        <v>0.35182243653382494</v>
      </c>
      <c r="R22" s="15">
        <f>R21/Q21-1</f>
        <v>-0.11975828026480062</v>
      </c>
    </row>
    <row r="23" spans="1:19" ht="38.450000000000003" customHeight="1" thickBot="1" x14ac:dyDescent="0.25">
      <c r="A23" s="22" t="s">
        <v>15</v>
      </c>
      <c r="B23" s="23">
        <f>AVERAGE(B9:B20)</f>
        <v>2479.9166666666665</v>
      </c>
      <c r="C23" s="23">
        <f>AVERAGE(C9:C20)</f>
        <v>2337.75</v>
      </c>
      <c r="D23" s="23">
        <f t="shared" ref="D23:K23" si="4">AVERAGE(D9:D20)</f>
        <v>2523.3333333333335</v>
      </c>
      <c r="E23" s="23">
        <f t="shared" si="4"/>
        <v>2389.25</v>
      </c>
      <c r="F23" s="23">
        <f t="shared" si="4"/>
        <v>2487</v>
      </c>
      <c r="G23" s="23">
        <f t="shared" si="4"/>
        <v>2767.6666666666665</v>
      </c>
      <c r="H23" s="23">
        <f t="shared" si="4"/>
        <v>3762</v>
      </c>
      <c r="I23" s="23">
        <f t="shared" si="4"/>
        <v>3406.8333333333335</v>
      </c>
      <c r="J23" s="23">
        <f t="shared" si="4"/>
        <v>3596.5833333333335</v>
      </c>
      <c r="K23" s="23">
        <f t="shared" si="4"/>
        <v>3423.6666666666665</v>
      </c>
      <c r="L23" s="23">
        <f t="shared" ref="L23:P23" si="5">AVERAGE(L9:L20)</f>
        <v>3544.75</v>
      </c>
      <c r="M23" s="23">
        <f t="shared" si="5"/>
        <v>4094.8333333333335</v>
      </c>
      <c r="N23" s="23">
        <f t="shared" si="5"/>
        <v>4207.083333333333</v>
      </c>
      <c r="O23" s="23">
        <f t="shared" si="5"/>
        <v>4869.083333333333</v>
      </c>
      <c r="P23" s="23">
        <f t="shared" si="5"/>
        <v>5875.833333333333</v>
      </c>
      <c r="Q23" s="23">
        <f>AVERAGE(Q9:Q20)</f>
        <v>7943.083333333333</v>
      </c>
      <c r="R23" s="23">
        <f>AVERAGE(R9:R20)</f>
        <v>10487.75</v>
      </c>
    </row>
    <row r="24" spans="1:19" ht="20.100000000000001" customHeight="1" thickBot="1" x14ac:dyDescent="0.25">
      <c r="A24" s="28" t="s">
        <v>21</v>
      </c>
      <c r="B24" s="28"/>
      <c r="C24" s="28"/>
      <c r="D24" s="28"/>
      <c r="E24" s="28"/>
      <c r="F24" s="28"/>
      <c r="G24" s="28"/>
      <c r="H24" s="29"/>
      <c r="I24" s="29"/>
      <c r="J24" s="29"/>
      <c r="K24" s="29"/>
      <c r="L24" s="29"/>
      <c r="M24" s="29"/>
      <c r="N24" s="29"/>
      <c r="O24" s="25"/>
      <c r="P24" s="24"/>
      <c r="Q24" s="27"/>
      <c r="R24" s="27">
        <f>SUM(B21:R21)</f>
        <v>800406</v>
      </c>
    </row>
    <row r="25" spans="1:19" x14ac:dyDescent="0.2">
      <c r="A25" s="4" t="s">
        <v>23</v>
      </c>
    </row>
    <row r="26" spans="1:19" x14ac:dyDescent="0.2">
      <c r="A26" s="4"/>
      <c r="S26" s="26"/>
    </row>
    <row r="27" spans="1:19" x14ac:dyDescent="0.2">
      <c r="A27" s="2"/>
      <c r="S27" s="26"/>
    </row>
    <row r="28" spans="1:19" x14ac:dyDescent="0.2">
      <c r="A28" s="2"/>
      <c r="S28" s="26"/>
    </row>
    <row r="29" spans="1:19" x14ac:dyDescent="0.2">
      <c r="A29" s="2"/>
      <c r="S29" s="26"/>
    </row>
    <row r="30" spans="1:19" x14ac:dyDescent="0.2">
      <c r="A30" s="2"/>
      <c r="S30" s="26"/>
    </row>
    <row r="31" spans="1:19" x14ac:dyDescent="0.2">
      <c r="A31" s="2"/>
      <c r="S31" s="26"/>
    </row>
    <row r="32" spans="1:19" x14ac:dyDescent="0.2">
      <c r="A32" s="2"/>
      <c r="S32" s="26"/>
    </row>
    <row r="33" spans="1:19" x14ac:dyDescent="0.2">
      <c r="A33" s="2"/>
      <c r="S33" s="26"/>
    </row>
    <row r="34" spans="1:19" x14ac:dyDescent="0.2">
      <c r="A34" s="2"/>
      <c r="S34" s="26"/>
    </row>
    <row r="35" spans="1:19" x14ac:dyDescent="0.2">
      <c r="A35" s="2"/>
      <c r="S35" s="26"/>
    </row>
    <row r="36" spans="1:19" x14ac:dyDescent="0.2">
      <c r="A36" s="2"/>
      <c r="S36" s="26"/>
    </row>
    <row r="37" spans="1:19" x14ac:dyDescent="0.2">
      <c r="A37" s="2"/>
      <c r="S37" s="26"/>
    </row>
    <row r="38" spans="1:19" x14ac:dyDescent="0.2">
      <c r="A38" s="2"/>
      <c r="S38" s="26"/>
    </row>
    <row r="39" spans="1:19" x14ac:dyDescent="0.2">
      <c r="A39" s="2"/>
    </row>
    <row r="40" spans="1:19" x14ac:dyDescent="0.2">
      <c r="A40" s="2"/>
    </row>
    <row r="41" spans="1:19" x14ac:dyDescent="0.2">
      <c r="A41" s="2"/>
    </row>
    <row r="42" spans="1:19" x14ac:dyDescent="0.2">
      <c r="A42" s="2"/>
    </row>
    <row r="43" spans="1:19" x14ac:dyDescent="0.2">
      <c r="A43" s="2"/>
    </row>
    <row r="44" spans="1:19" x14ac:dyDescent="0.2">
      <c r="A44" s="2"/>
    </row>
    <row r="45" spans="1:19" x14ac:dyDescent="0.2">
      <c r="A45" s="2"/>
    </row>
    <row r="46" spans="1:19" x14ac:dyDescent="0.2">
      <c r="A46" s="2"/>
    </row>
    <row r="47" spans="1:19" x14ac:dyDescent="0.2">
      <c r="A47" s="2"/>
    </row>
    <row r="48" spans="1:19" x14ac:dyDescent="0.2">
      <c r="A48" s="2"/>
    </row>
    <row r="49" spans="1:1" x14ac:dyDescent="0.2">
      <c r="A49" s="2"/>
    </row>
    <row r="50" spans="1:1" x14ac:dyDescent="0.2">
      <c r="A50" s="2"/>
    </row>
    <row r="51" spans="1:1" x14ac:dyDescent="0.2">
      <c r="A51" s="2"/>
    </row>
    <row r="52" spans="1:1" x14ac:dyDescent="0.2">
      <c r="A52" s="2"/>
    </row>
    <row r="53" spans="1:1" x14ac:dyDescent="0.2">
      <c r="A53" s="2"/>
    </row>
    <row r="54" spans="1:1" x14ac:dyDescent="0.2">
      <c r="A54" s="2"/>
    </row>
    <row r="55" spans="1:1" x14ac:dyDescent="0.2">
      <c r="A55" s="2"/>
    </row>
    <row r="56" spans="1:1" x14ac:dyDescent="0.2">
      <c r="A56" s="2"/>
    </row>
    <row r="57" spans="1:1" x14ac:dyDescent="0.2">
      <c r="A57" s="2"/>
    </row>
    <row r="58" spans="1:1" x14ac:dyDescent="0.2">
      <c r="A58" s="3"/>
    </row>
    <row r="59" spans="1:1" x14ac:dyDescent="0.2">
      <c r="A59" s="3"/>
    </row>
    <row r="60" spans="1:1" x14ac:dyDescent="0.2">
      <c r="A60" s="4"/>
    </row>
    <row r="61" spans="1:1" hidden="1" x14ac:dyDescent="0.2">
      <c r="A61" s="2"/>
    </row>
    <row r="62" spans="1:1" hidden="1" x14ac:dyDescent="0.2">
      <c r="A62" s="2"/>
    </row>
  </sheetData>
  <mergeCells count="6">
    <mergeCell ref="A24:G24"/>
    <mergeCell ref="H24:N24"/>
    <mergeCell ref="A3:P3"/>
    <mergeCell ref="A4:P4"/>
    <mergeCell ref="A1:P1"/>
    <mergeCell ref="A6:R6"/>
  </mergeCells>
  <printOptions horizontalCentered="1" verticalCentered="1"/>
  <pageMargins left="0.39370078740157483" right="0.35433070866141736" top="0.59055118110236227" bottom="0.59055118110236227" header="0" footer="0"/>
  <pageSetup paperSize="9" scale="67" orientation="portrait" r:id="rId1"/>
  <headerFooter alignWithMargins="0">
    <oddFooter>&amp;L&amp;8Fuente: Registro de Casos del CEM
Elaboración: UGIGC - PNCVFS</oddFooter>
  </headerFooter>
  <rowBreaks count="5" manualBreakCount="5">
    <brk id="62" max="9" man="1"/>
    <brk id="118" max="9" man="1"/>
    <brk id="170" max="9" man="1"/>
    <brk id="219" max="9" man="1"/>
    <brk id="266" max="1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4.1.1</vt:lpstr>
      <vt:lpstr>'4.1.1'!Área_de_impresión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oangulo</cp:lastModifiedBy>
  <cp:lastPrinted>2017-03-15T15:03:29Z</cp:lastPrinted>
  <dcterms:created xsi:type="dcterms:W3CDTF">2011-12-21T14:02:55Z</dcterms:created>
  <dcterms:modified xsi:type="dcterms:W3CDTF">2018-09-14T00:12:49Z</dcterms:modified>
</cp:coreProperties>
</file>