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 tabRatio="630"/>
  </bookViews>
  <sheets>
    <sheet name="4.1.5" sheetId="4" r:id="rId1"/>
  </sheets>
  <definedNames>
    <definedName name="_xlnm.Print_Area" localSheetId="0">'4.1.5'!$A$1:$R$56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R21" i="4" l="1"/>
  <c r="R23" i="4" l="1"/>
  <c r="Q21" i="4" l="1"/>
  <c r="R22" i="4" s="1"/>
  <c r="Q23" i="4"/>
  <c r="P21" i="4"/>
  <c r="P22" i="4"/>
  <c r="B21" i="4"/>
  <c r="P23" i="4"/>
  <c r="O21" i="4"/>
  <c r="O22" i="4"/>
  <c r="C21" i="4"/>
  <c r="D22" i="4" s="1"/>
  <c r="D21" i="4"/>
  <c r="E21" i="4"/>
  <c r="F21" i="4"/>
  <c r="G22" i="4" s="1"/>
  <c r="F22" i="4"/>
  <c r="G21" i="4"/>
  <c r="H21" i="4"/>
  <c r="I21" i="4"/>
  <c r="J22" i="4" s="1"/>
  <c r="I22" i="4"/>
  <c r="J21" i="4"/>
  <c r="K21" i="4"/>
  <c r="K22" i="4" s="1"/>
  <c r="L21" i="4"/>
  <c r="M22" i="4" s="1"/>
  <c r="M21" i="4"/>
  <c r="N21" i="4"/>
  <c r="N22" i="4" s="1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H22" i="4"/>
  <c r="E22" i="4"/>
  <c r="Q24" i="4" l="1"/>
  <c r="C22" i="4"/>
  <c r="Q22" i="4"/>
  <c r="L22" i="4"/>
</calcChain>
</file>

<file path=xl/sharedStrings.xml><?xml version="1.0" encoding="utf-8"?>
<sst xmlns="http://schemas.openxmlformats.org/spreadsheetml/2006/main" count="24" uniqueCount="24">
  <si>
    <t xml:space="preserve">  --</t>
  </si>
  <si>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</si>
  <si>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</si>
  <si>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</si>
  <si>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</si>
  <si>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</si>
  <si>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</si>
  <si>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</si>
  <si>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</si>
  <si>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</si>
  <si>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</si>
  <si>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</si>
  <si>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</si>
  <si>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</si>
  <si>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Mes/
Año</t>
  </si>
  <si>
    <t>Promedio</t>
  </si>
  <si>
    <t>Incre. (%)</t>
  </si>
  <si>
    <t>Cuadro N° 4.1.5</t>
  </si>
  <si>
    <t>ACTIVIDADES EN LA ATENCIÓN POR VIOLENCIA FAMILIAR Y SEXUAL EN LOS CENTROS EMERGENCIA MUJER</t>
  </si>
  <si>
    <r>
      <t xml:space="preserve">Acciones en la atención del caso: </t>
    </r>
    <r>
      <rPr>
        <sz val="14"/>
        <rFont val="Calibri"/>
        <family val="2"/>
      </rPr>
      <t>Es la intervención profesional que se realiza en el CEM en beneficio de las personas afectadas.</t>
    </r>
  </si>
  <si>
    <t>2018 /a</t>
  </si>
  <si>
    <t>Período: 2002 - 2018</t>
  </si>
  <si>
    <t>TOTAL ACTIVIDADES DE ATENCIÓN 2002 - 2018</t>
  </si>
  <si>
    <t>/a Información preliminar que comprende Enero a Agosto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</si>
</sst>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6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6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6" fillId="3" borderId="0" xfId="0" applyFont="1" applyFill="1" applyAlignment="1">
      <alignment vertical="center"/>
    </xf>
    <xf numFmtId="0" fontId="7" fillId="2" borderId="0" xfId="0" applyFont="1" applyFill="1" applyBorder="1" applyAlignment="1">
      <alignment horizontal="centerContinuous" vertical="center" wrapText="1"/>
    </xf>
    <xf numFmtId="0" fontId="8" fillId="2" borderId="0" xfId="0" applyFont="1" applyFill="1" applyAlignment="1">
      <alignment vertical="center" wrapText="1"/>
    </xf>
    <xf numFmtId="0" fontId="5" fillId="2" borderId="0" xfId="0" applyFont="1" applyFill="1"/>
    <xf numFmtId="0" fontId="7" fillId="2" borderId="0" xfId="0" applyFont="1" applyFill="1" applyBorder="1" applyAlignment="1">
      <alignment horizontal="justify" vertical="center" wrapText="1"/>
    </xf>
    <xf numFmtId="0" fontId="5" fillId="2" borderId="0" xfId="0" applyFont="1" applyFill="1" applyAlignment="1">
      <alignment horizontal="justify" vertical="center" wrapText="1"/>
    </xf>
    <xf numFmtId="165" fontId="11" fillId="2" borderId="0" xfId="0" applyNumberFormat="1" applyFont="1" applyFill="1" applyBorder="1" applyAlignment="1">
      <alignment horizontal="center" vertical="center" wrapText="1"/>
    </xf>
    <xf numFmtId="164" fontId="11" fillId="2" borderId="0" xfId="1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 wrapText="1"/>
    </xf>
    <xf numFmtId="0" fontId="9" fillId="2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left" vertical="center" wrapText="1"/>
    </xf>
    <xf numFmtId="3" fontId="11" fillId="5" borderId="4" xfId="0" applyNumberFormat="1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left" vertical="center" wrapText="1"/>
    </xf>
    <xf numFmtId="3" fontId="11" fillId="5" borderId="5" xfId="0" applyNumberFormat="1" applyFont="1" applyFill="1" applyBorder="1" applyAlignment="1">
      <alignment horizontal="center" vertical="center" wrapText="1"/>
    </xf>
    <xf numFmtId="3" fontId="11" fillId="5" borderId="6" xfId="0" applyNumberFormat="1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vertical="center" wrapText="1"/>
    </xf>
    <xf numFmtId="3" fontId="10" fillId="2" borderId="7" xfId="0" applyNumberFormat="1" applyFont="1" applyFill="1" applyBorder="1" applyAlignment="1">
      <alignment vertical="center" wrapText="1"/>
    </xf>
    <xf numFmtId="0" fontId="11" fillId="5" borderId="6" xfId="0" applyFont="1" applyFill="1" applyBorder="1" applyAlignment="1">
      <alignment vertical="center" wrapText="1"/>
    </xf>
    <xf numFmtId="3" fontId="15" fillId="4" borderId="2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0" fontId="10" fillId="2" borderId="7" xfId="0" applyFont="1" applyFill="1" applyBorder="1" applyAlignment="1">
      <alignment horizontal="center" vertical="center" wrapText="1"/>
    </xf>
    <xf numFmtId="3" fontId="10" fillId="2" borderId="7" xfId="0" applyNumberFormat="1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left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0" xfId="0" applyFont="1" applyFill="1" applyBorder="1" applyAlignment="1">
      <alignment horizontal="left" vertical="center" wrapText="1"/>
    </xf>
  </cellXfs>
  <cellStyles count="13">
    <cellStyle name="Categoría del Piloto de Datos" xfId="1"/>
    <cellStyle name="Normal" xfId="0" builtinId="0"/>
    <cellStyle name="Normal 2" xfId="2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4.1.5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ACTIVIDADES DE ATENCIÓN POR VIOLENCIA FAMILIAR YSEXUAL EN LOS CEM SEGÚN AÑOS</a:t>
            </a:r>
          </a:p>
          <a:p>
            <a:pPr>
              <a:defRPr sz="1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Periodo: 2002 - 2018</a:t>
            </a:r>
          </a:p>
        </c:rich>
      </c:tx>
      <c:layout>
        <c:manualLayout>
          <c:xMode val="edge"/>
          <c:yMode val="edge"/>
          <c:x val="0.21758659842890138"/>
          <c:y val="4.2713182749966475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7792002517851445E-2"/>
          <c:y val="0.21896162528216734"/>
          <c:w val="0.9530263339787356"/>
          <c:h val="0.61173814898419865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30549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434343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4.6456902750685466E-2"/>
                  <c:y val="-3.704826016718609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7421175933570925E-2"/>
                  <c:y val="4.639448285668592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6369979588364918E-2"/>
                  <c:y val="-4.24794256236211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4.9978720690604272E-2"/>
                  <c:y val="4.449429148670196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5.0206312724778906E-2"/>
                  <c:y val="-3.70436489245813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4633452148404756E-2"/>
                  <c:y val="4.37309444671560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5084269170035366E-2"/>
                  <c:y val="-4.652136142277134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4.5658765878380386E-2"/>
                  <c:y val="4.244280659712799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75755806929801E-2"/>
                  <c:y val="-4.112302553036168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8965252277320811E-2"/>
                  <c:y val="3.178962225954137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4758268097407491E-2"/>
                  <c:y val="-4.255163554239190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5.8649915919066396E-2"/>
                  <c:y val="-3.503075258091789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2551295209876743E-2"/>
                  <c:y val="-4.3477960316688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4548019861222157E-2"/>
                  <c:y val="-3.50981539286393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707601703477292E-2"/>
                  <c:y val="-3.152389930091938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7756444790454389E-2"/>
                  <c:y val="-4.329621915763355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C12-4DCB-8DA8-BAA74CE0FDDC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'4.1.5'!$B$8:$R$8</c:f>
              <c:strCache>
                <c:ptCount val="17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  <c:pt idx="15">
                  <c:v>2017</c:v>
                </c:pt>
                <c:pt idx="16">
                  <c:v>2018 /a</c:v>
                </c:pt>
              </c:strCache>
            </c:strRef>
          </c:cat>
          <c:val>
            <c:numRef>
              <c:f>'4.1.5'!$B$21:$R$21</c:f>
              <c:numCache>
                <c:formatCode>#,##0</c:formatCode>
                <c:ptCount val="17"/>
                <c:pt idx="0">
                  <c:v>212775</c:v>
                </c:pt>
                <c:pt idx="1">
                  <c:v>231272</c:v>
                </c:pt>
                <c:pt idx="2">
                  <c:v>254788</c:v>
                </c:pt>
                <c:pt idx="3">
                  <c:v>240789</c:v>
                </c:pt>
                <c:pt idx="4">
                  <c:v>298845</c:v>
                </c:pt>
                <c:pt idx="5">
                  <c:v>339796</c:v>
                </c:pt>
                <c:pt idx="6">
                  <c:v>457911</c:v>
                </c:pt>
                <c:pt idx="7">
                  <c:v>549892</c:v>
                </c:pt>
                <c:pt idx="8">
                  <c:v>600690</c:v>
                </c:pt>
                <c:pt idx="9">
                  <c:v>695806</c:v>
                </c:pt>
                <c:pt idx="10">
                  <c:v>772258</c:v>
                </c:pt>
                <c:pt idx="11">
                  <c:v>1053971</c:v>
                </c:pt>
                <c:pt idx="12">
                  <c:v>1231311</c:v>
                </c:pt>
                <c:pt idx="13">
                  <c:v>1618332</c:v>
                </c:pt>
                <c:pt idx="14">
                  <c:v>1804685</c:v>
                </c:pt>
                <c:pt idx="15">
                  <c:v>2423113</c:v>
                </c:pt>
                <c:pt idx="16">
                  <c:v>2110974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6C12-4DCB-8DA8-BAA74CE0F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5427424"/>
        <c:axId val="1325428544"/>
      </c:lineChart>
      <c:catAx>
        <c:axId val="1325427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25428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25428544"/>
        <c:scaling>
          <c:orientation val="minMax"/>
          <c:min val="0"/>
        </c:scaling>
        <c:delete val="1"/>
        <c:axPos val="l"/>
        <c:majorGridlines>
          <c:spPr>
            <a:ln w="3175">
              <a:solidFill>
                <a:srgbClr val="305496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1325427424"/>
        <c:crosses val="autoZero"/>
        <c:crossBetween val="between"/>
      </c:valAx>
      <c:spPr>
        <a:solidFill>
          <a:schemeClr val="bg1"/>
        </a:solidFill>
        <a:ln w="12700">
          <a:solidFill>
            <a:srgbClr val="305496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11" r="0.75000000000000111" t="1" header="0" footer="0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25</xdr:row>
      <xdr:rowOff>91440</xdr:rowOff>
    </xdr:from>
    <xdr:to>
      <xdr:col>17</xdr:col>
      <xdr:colOff>601980</xdr:colOff>
      <xdr:row>55</xdr:row>
      <xdr:rowOff>53340</xdr:rowOff>
    </xdr:to>
    <xdr:graphicFrame macro="">
      <xdr:nvGraphicFramePr>
        <xdr:cNvPr id="2290" name="Chart 1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0.01805</cdr:x>
      <cdr:y>0.90645</cdr:y>
    </cdr:from>
    <cdr:to>
      <cdr:x>0.23392</cdr:x>
      <cdr:y>0.95002</cdr:y>
    </cdr:to>
    <cdr:sp macro="" textlink="">
      <cdr:nvSpPr>
        <cdr:cNvPr id="3" name="11 CuadroTexto"/>
        <cdr:cNvSpPr txBox="1"/>
      </cdr:nvSpPr>
      <cdr:spPr>
        <a:xfrm xmlns:a="http://schemas.openxmlformats.org/drawingml/2006/main">
          <a:off x="141554" y="4370606"/>
          <a:ext cx="1658533" cy="2146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6"/>
  <sheetViews>
    <sheetView tabSelected="1" view="pageBreakPreview" zoomScale="92" zoomScaleSheetLayoutView="92" workbookViewId="0">
      <selection sqref="A1:P1"/>
    </sheetView>
  </sheetViews>
  <sheetFormatPr baseColWidth="10" defaultColWidth="11.42578125" defaultRowHeight="12.75" x14ac:dyDescent="0.2"/>
  <cols>
    <col min="1" max="1" width="6.140625" style="6" customWidth="1"/>
    <col min="2" max="2" width="8.140625" style="6" customWidth="1"/>
    <col min="3" max="3" width="8.42578125" style="6" customWidth="1"/>
    <col min="4" max="7" width="8.7109375" style="6" customWidth="1"/>
    <col min="8" max="8" width="8.28515625" style="6" customWidth="1"/>
    <col min="9" max="9" width="8.85546875" style="6" customWidth="1"/>
    <col min="10" max="10" width="8.42578125" style="6" customWidth="1"/>
    <col min="11" max="11" width="8.85546875" style="6" customWidth="1"/>
    <col min="12" max="12" width="8.7109375" style="6" customWidth="1"/>
    <col min="13" max="13" width="10.140625" style="6" customWidth="1"/>
    <col min="14" max="14" width="9.42578125" style="6" customWidth="1"/>
    <col min="15" max="15" width="10.140625" style="6" customWidth="1"/>
    <col min="16" max="17" width="9.5703125" style="6" customWidth="1"/>
    <col min="18" max="18" width="10" style="6" customWidth="1"/>
    <col min="19" max="16384" width="11.42578125" style="6"/>
  </cols>
  <sheetData>
    <row r="1" spans="1:27" s="5" customFormat="1" ht="21.75" customHeight="1" x14ac:dyDescent="0.2">
      <c r="A1" s="27" t="s">
        <v>17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27" s="1" customFormat="1" ht="6" customHeight="1" x14ac:dyDescent="0.2"/>
    <row r="3" spans="1:27" s="1" customFormat="1" ht="18" customHeight="1" x14ac:dyDescent="0.2">
      <c r="A3" s="25" t="s">
        <v>18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</row>
    <row r="4" spans="1:27" s="1" customFormat="1" ht="18.75" customHeight="1" x14ac:dyDescent="0.2">
      <c r="A4" s="25" t="s">
        <v>21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</row>
    <row r="5" spans="1:27" s="1" customFormat="1" ht="6" customHeight="1" x14ac:dyDescent="0.2">
      <c r="A5" s="7"/>
      <c r="B5" s="7"/>
      <c r="C5" s="7"/>
      <c r="D5" s="7"/>
      <c r="E5" s="7"/>
      <c r="F5" s="7"/>
      <c r="G5" s="7"/>
      <c r="H5" s="7"/>
      <c r="I5" s="7"/>
      <c r="J5" s="8"/>
      <c r="K5" s="8"/>
      <c r="L5" s="8"/>
      <c r="M5" s="8"/>
    </row>
    <row r="6" spans="1:27" s="1" customFormat="1" ht="18" customHeight="1" x14ac:dyDescent="0.2">
      <c r="A6" s="30" t="s">
        <v>19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</row>
    <row r="7" spans="1:27" s="1" customFormat="1" ht="5.25" customHeight="1" x14ac:dyDescent="0.2">
      <c r="A7" s="4"/>
      <c r="B7" s="4"/>
      <c r="C7" s="4"/>
      <c r="D7" s="4"/>
      <c r="E7" s="4"/>
      <c r="F7" s="4"/>
      <c r="G7" s="4"/>
      <c r="H7" s="4"/>
      <c r="I7" s="4"/>
    </row>
    <row r="8" spans="1:27" s="1" customFormat="1" ht="31.5" customHeight="1" x14ac:dyDescent="0.2">
      <c r="A8" s="13" t="s">
        <v>14</v>
      </c>
      <c r="B8" s="13">
        <v>2002</v>
      </c>
      <c r="C8" s="13">
        <v>2003</v>
      </c>
      <c r="D8" s="13">
        <v>2004</v>
      </c>
      <c r="E8" s="13">
        <v>2005</v>
      </c>
      <c r="F8" s="13">
        <v>2006</v>
      </c>
      <c r="G8" s="13">
        <v>2007</v>
      </c>
      <c r="H8" s="13">
        <v>2008</v>
      </c>
      <c r="I8" s="13">
        <v>2009</v>
      </c>
      <c r="J8" s="13">
        <v>2010</v>
      </c>
      <c r="K8" s="13">
        <v>2011</v>
      </c>
      <c r="L8" s="13">
        <v>2012</v>
      </c>
      <c r="M8" s="13">
        <v>2013</v>
      </c>
      <c r="N8" s="13">
        <v>2014</v>
      </c>
      <c r="O8" s="13">
        <v>2015</v>
      </c>
      <c r="P8" s="13">
        <v>2016</v>
      </c>
      <c r="Q8" s="13">
        <v>2017</v>
      </c>
      <c r="R8" s="13" t="s">
        <v>20</v>
      </c>
      <c r="X8" s="1">
        <v>290245</v>
      </c>
      <c r="Y8" s="1">
        <v>266221</v>
      </c>
      <c r="Z8" s="1">
        <v>290283</v>
      </c>
      <c r="AA8" s="1">
        <v>297580</v>
      </c>
    </row>
    <row r="9" spans="1:27" s="1" customFormat="1" ht="20.100000000000001" customHeight="1" x14ac:dyDescent="0.2">
      <c r="A9" s="16" t="s">
        <v>13</v>
      </c>
      <c r="B9" s="17">
        <v>18896</v>
      </c>
      <c r="C9" s="17">
        <v>18556</v>
      </c>
      <c r="D9" s="17">
        <v>21593</v>
      </c>
      <c r="E9" s="17">
        <v>22874</v>
      </c>
      <c r="F9" s="17">
        <v>19980</v>
      </c>
      <c r="G9" s="17">
        <v>29920</v>
      </c>
      <c r="H9" s="17">
        <v>36195</v>
      </c>
      <c r="I9" s="17">
        <v>45476</v>
      </c>
      <c r="J9" s="17">
        <v>43220</v>
      </c>
      <c r="K9" s="17">
        <v>60968</v>
      </c>
      <c r="L9" s="17">
        <v>63344</v>
      </c>
      <c r="M9" s="17">
        <v>83196</v>
      </c>
      <c r="N9" s="17">
        <v>102985</v>
      </c>
      <c r="O9" s="17">
        <v>124258</v>
      </c>
      <c r="P9" s="17">
        <v>126781</v>
      </c>
      <c r="Q9" s="17">
        <v>158141</v>
      </c>
      <c r="R9" s="17">
        <v>231801</v>
      </c>
    </row>
    <row r="10" spans="1:27" s="1" customFormat="1" ht="20.100000000000001" customHeight="1" x14ac:dyDescent="0.2">
      <c r="A10" s="18" t="s">
        <v>12</v>
      </c>
      <c r="B10" s="19">
        <v>18798</v>
      </c>
      <c r="C10" s="19">
        <v>17682</v>
      </c>
      <c r="D10" s="19">
        <v>20909</v>
      </c>
      <c r="E10" s="19">
        <v>21072</v>
      </c>
      <c r="F10" s="19">
        <v>18703</v>
      </c>
      <c r="G10" s="19">
        <v>28883</v>
      </c>
      <c r="H10" s="19">
        <v>31430</v>
      </c>
      <c r="I10" s="19">
        <v>39649</v>
      </c>
      <c r="J10" s="19">
        <v>38521</v>
      </c>
      <c r="K10" s="19">
        <v>56320</v>
      </c>
      <c r="L10" s="19">
        <v>55948</v>
      </c>
      <c r="M10" s="19">
        <v>66172</v>
      </c>
      <c r="N10" s="19">
        <v>86684</v>
      </c>
      <c r="O10" s="19">
        <v>122708</v>
      </c>
      <c r="P10" s="19">
        <v>120225</v>
      </c>
      <c r="Q10" s="19">
        <v>152072</v>
      </c>
      <c r="R10" s="19">
        <v>218268</v>
      </c>
    </row>
    <row r="11" spans="1:27" s="1" customFormat="1" ht="20.100000000000001" customHeight="1" x14ac:dyDescent="0.2">
      <c r="A11" s="18" t="s">
        <v>11</v>
      </c>
      <c r="B11" s="19">
        <v>19160</v>
      </c>
      <c r="C11" s="19">
        <v>20527</v>
      </c>
      <c r="D11" s="19">
        <v>25428</v>
      </c>
      <c r="E11" s="19">
        <v>20942</v>
      </c>
      <c r="F11" s="19">
        <v>18460</v>
      </c>
      <c r="G11" s="19">
        <v>33610</v>
      </c>
      <c r="H11" s="19">
        <v>32636</v>
      </c>
      <c r="I11" s="19">
        <v>48818</v>
      </c>
      <c r="J11" s="19">
        <v>48020</v>
      </c>
      <c r="K11" s="19">
        <v>68997</v>
      </c>
      <c r="L11" s="19">
        <v>68098</v>
      </c>
      <c r="M11" s="19">
        <v>71944</v>
      </c>
      <c r="N11" s="19">
        <v>97784</v>
      </c>
      <c r="O11" s="19">
        <v>146118</v>
      </c>
      <c r="P11" s="19">
        <v>135904</v>
      </c>
      <c r="Q11" s="19">
        <v>174515</v>
      </c>
      <c r="R11" s="19">
        <v>243100</v>
      </c>
    </row>
    <row r="12" spans="1:27" s="1" customFormat="1" ht="20.100000000000001" customHeight="1" x14ac:dyDescent="0.2">
      <c r="A12" s="18" t="s">
        <v>10</v>
      </c>
      <c r="B12" s="19">
        <v>20751</v>
      </c>
      <c r="C12" s="19">
        <v>18120</v>
      </c>
      <c r="D12" s="19">
        <v>20608</v>
      </c>
      <c r="E12" s="19">
        <v>20780</v>
      </c>
      <c r="F12" s="19">
        <v>18755</v>
      </c>
      <c r="G12" s="19">
        <v>28605</v>
      </c>
      <c r="H12" s="19">
        <v>38474</v>
      </c>
      <c r="I12" s="19">
        <v>43332</v>
      </c>
      <c r="J12" s="19">
        <v>46262</v>
      </c>
      <c r="K12" s="19">
        <v>56549</v>
      </c>
      <c r="L12" s="19">
        <v>59008</v>
      </c>
      <c r="M12" s="19">
        <v>91644</v>
      </c>
      <c r="N12" s="19">
        <v>90171</v>
      </c>
      <c r="O12" s="19">
        <v>137872</v>
      </c>
      <c r="P12" s="19">
        <v>141493</v>
      </c>
      <c r="Q12" s="19">
        <v>161402</v>
      </c>
      <c r="R12" s="19">
        <v>273476</v>
      </c>
    </row>
    <row r="13" spans="1:27" s="1" customFormat="1" ht="19.5" customHeight="1" x14ac:dyDescent="0.2">
      <c r="A13" s="18" t="s">
        <v>9</v>
      </c>
      <c r="B13" s="19">
        <v>19582</v>
      </c>
      <c r="C13" s="19">
        <v>18270</v>
      </c>
      <c r="D13" s="19">
        <v>22445</v>
      </c>
      <c r="E13" s="19">
        <v>20793</v>
      </c>
      <c r="F13" s="19">
        <v>27342</v>
      </c>
      <c r="G13" s="19">
        <v>32985</v>
      </c>
      <c r="H13" s="19">
        <v>32550</v>
      </c>
      <c r="I13" s="19">
        <v>45512</v>
      </c>
      <c r="J13" s="19">
        <v>49084</v>
      </c>
      <c r="K13" s="19">
        <v>59229</v>
      </c>
      <c r="L13" s="19">
        <v>66877</v>
      </c>
      <c r="M13" s="19">
        <v>89302</v>
      </c>
      <c r="N13" s="19">
        <v>101072</v>
      </c>
      <c r="O13" s="19">
        <v>129689</v>
      </c>
      <c r="P13" s="19">
        <v>157409</v>
      </c>
      <c r="Q13" s="19">
        <v>192530</v>
      </c>
      <c r="R13" s="19">
        <v>290245</v>
      </c>
    </row>
    <row r="14" spans="1:27" s="1" customFormat="1" ht="20.100000000000001" customHeight="1" x14ac:dyDescent="0.2">
      <c r="A14" s="18" t="s">
        <v>8</v>
      </c>
      <c r="B14" s="19">
        <v>13731</v>
      </c>
      <c r="C14" s="19">
        <v>20121</v>
      </c>
      <c r="D14" s="19">
        <v>21874</v>
      </c>
      <c r="E14" s="19">
        <v>21356</v>
      </c>
      <c r="F14" s="19">
        <v>24806</v>
      </c>
      <c r="G14" s="19">
        <v>26479</v>
      </c>
      <c r="H14" s="19">
        <v>35392</v>
      </c>
      <c r="I14" s="19">
        <v>46040</v>
      </c>
      <c r="J14" s="19">
        <v>49142</v>
      </c>
      <c r="K14" s="19">
        <v>55994</v>
      </c>
      <c r="L14" s="19">
        <v>61514</v>
      </c>
      <c r="M14" s="19">
        <v>72599</v>
      </c>
      <c r="N14" s="19">
        <v>102465</v>
      </c>
      <c r="O14" s="19">
        <v>127298</v>
      </c>
      <c r="P14" s="19">
        <v>155332</v>
      </c>
      <c r="Q14" s="19">
        <v>191320</v>
      </c>
      <c r="R14" s="19">
        <v>266221</v>
      </c>
    </row>
    <row r="15" spans="1:27" s="1" customFormat="1" ht="20.100000000000001" customHeight="1" x14ac:dyDescent="0.2">
      <c r="A15" s="18" t="s">
        <v>7</v>
      </c>
      <c r="B15" s="19">
        <v>18227</v>
      </c>
      <c r="C15" s="19">
        <v>17113</v>
      </c>
      <c r="D15" s="19">
        <v>18807</v>
      </c>
      <c r="E15" s="19">
        <v>17886</v>
      </c>
      <c r="F15" s="19">
        <v>27408</v>
      </c>
      <c r="G15" s="19">
        <v>28724</v>
      </c>
      <c r="H15" s="19">
        <v>38649</v>
      </c>
      <c r="I15" s="19">
        <v>42393</v>
      </c>
      <c r="J15" s="19">
        <v>46795</v>
      </c>
      <c r="K15" s="19">
        <v>52745</v>
      </c>
      <c r="L15" s="19">
        <v>64252</v>
      </c>
      <c r="M15" s="19">
        <v>96580</v>
      </c>
      <c r="N15" s="19">
        <v>105780</v>
      </c>
      <c r="O15" s="19">
        <v>128580</v>
      </c>
      <c r="P15" s="19">
        <v>141529</v>
      </c>
      <c r="Q15" s="19">
        <v>199590</v>
      </c>
      <c r="R15" s="19">
        <v>290283</v>
      </c>
    </row>
    <row r="16" spans="1:27" s="1" customFormat="1" ht="20.100000000000001" customHeight="1" x14ac:dyDescent="0.2">
      <c r="A16" s="18" t="s">
        <v>6</v>
      </c>
      <c r="B16" s="19">
        <v>16892</v>
      </c>
      <c r="C16" s="19">
        <v>21204</v>
      </c>
      <c r="D16" s="19">
        <v>20975</v>
      </c>
      <c r="E16" s="19">
        <v>20636</v>
      </c>
      <c r="F16" s="19">
        <v>31441</v>
      </c>
      <c r="G16" s="19">
        <v>29025</v>
      </c>
      <c r="H16" s="19">
        <v>44926</v>
      </c>
      <c r="I16" s="19">
        <v>44455</v>
      </c>
      <c r="J16" s="19">
        <v>55754</v>
      </c>
      <c r="K16" s="19">
        <v>57273</v>
      </c>
      <c r="L16" s="19">
        <v>67275</v>
      </c>
      <c r="M16" s="19">
        <v>99286</v>
      </c>
      <c r="N16" s="19">
        <v>104759</v>
      </c>
      <c r="O16" s="19">
        <v>140372</v>
      </c>
      <c r="P16" s="19">
        <v>176891</v>
      </c>
      <c r="Q16" s="19">
        <v>223555</v>
      </c>
      <c r="R16" s="19">
        <v>297580</v>
      </c>
    </row>
    <row r="17" spans="1:18" s="1" customFormat="1" ht="20.100000000000001" customHeight="1" x14ac:dyDescent="0.2">
      <c r="A17" s="18" t="s">
        <v>5</v>
      </c>
      <c r="B17" s="19">
        <v>18585</v>
      </c>
      <c r="C17" s="19">
        <v>22162</v>
      </c>
      <c r="D17" s="19">
        <v>23375</v>
      </c>
      <c r="E17" s="19">
        <v>21713</v>
      </c>
      <c r="F17" s="19">
        <v>30795</v>
      </c>
      <c r="G17" s="19">
        <v>26144</v>
      </c>
      <c r="H17" s="19">
        <v>45526</v>
      </c>
      <c r="I17" s="19">
        <v>55350</v>
      </c>
      <c r="J17" s="19">
        <v>59003</v>
      </c>
      <c r="K17" s="19">
        <v>62342</v>
      </c>
      <c r="L17" s="19">
        <v>65868</v>
      </c>
      <c r="M17" s="19">
        <v>106047</v>
      </c>
      <c r="N17" s="19">
        <v>121708</v>
      </c>
      <c r="O17" s="19">
        <v>146836</v>
      </c>
      <c r="P17" s="19">
        <v>185505</v>
      </c>
      <c r="Q17" s="19">
        <v>233581</v>
      </c>
      <c r="R17" s="19"/>
    </row>
    <row r="18" spans="1:18" s="1" customFormat="1" ht="20.100000000000001" customHeight="1" x14ac:dyDescent="0.2">
      <c r="A18" s="18" t="s">
        <v>4</v>
      </c>
      <c r="B18" s="19">
        <v>19782</v>
      </c>
      <c r="C18" s="19">
        <v>23366</v>
      </c>
      <c r="D18" s="19">
        <v>22479</v>
      </c>
      <c r="E18" s="19">
        <v>19834</v>
      </c>
      <c r="F18" s="19">
        <v>31910</v>
      </c>
      <c r="G18" s="19">
        <v>28843</v>
      </c>
      <c r="H18" s="19">
        <v>45767</v>
      </c>
      <c r="I18" s="19">
        <v>48936</v>
      </c>
      <c r="J18" s="19">
        <v>54694</v>
      </c>
      <c r="K18" s="19">
        <v>58535</v>
      </c>
      <c r="L18" s="19">
        <v>75501</v>
      </c>
      <c r="M18" s="19">
        <v>104474</v>
      </c>
      <c r="N18" s="19">
        <v>110121</v>
      </c>
      <c r="O18" s="19">
        <v>144009</v>
      </c>
      <c r="P18" s="19">
        <v>172254</v>
      </c>
      <c r="Q18" s="19">
        <v>251445</v>
      </c>
      <c r="R18" s="19"/>
    </row>
    <row r="19" spans="1:18" s="1" customFormat="1" ht="20.100000000000001" customHeight="1" x14ac:dyDescent="0.2">
      <c r="A19" s="18" t="s">
        <v>3</v>
      </c>
      <c r="B19" s="19">
        <v>16950</v>
      </c>
      <c r="C19" s="19">
        <v>19622</v>
      </c>
      <c r="D19" s="19">
        <v>22506</v>
      </c>
      <c r="E19" s="19">
        <v>20092</v>
      </c>
      <c r="F19" s="19">
        <v>31490</v>
      </c>
      <c r="G19" s="19">
        <v>27505</v>
      </c>
      <c r="H19" s="19">
        <v>40268</v>
      </c>
      <c r="I19" s="19">
        <v>49823</v>
      </c>
      <c r="J19" s="19">
        <v>57462</v>
      </c>
      <c r="K19" s="19">
        <v>61412</v>
      </c>
      <c r="L19" s="19">
        <v>64971</v>
      </c>
      <c r="M19" s="19">
        <v>94550</v>
      </c>
      <c r="N19" s="19">
        <v>105315</v>
      </c>
      <c r="O19" s="19">
        <v>137900</v>
      </c>
      <c r="P19" s="19">
        <v>150053</v>
      </c>
      <c r="Q19" s="19">
        <v>256401</v>
      </c>
      <c r="R19" s="19"/>
    </row>
    <row r="20" spans="1:18" s="1" customFormat="1" ht="20.100000000000001" customHeight="1" x14ac:dyDescent="0.2">
      <c r="A20" s="23" t="s">
        <v>2</v>
      </c>
      <c r="B20" s="20">
        <v>11421</v>
      </c>
      <c r="C20" s="20">
        <v>14529</v>
      </c>
      <c r="D20" s="20">
        <v>13789</v>
      </c>
      <c r="E20" s="20">
        <v>12811</v>
      </c>
      <c r="F20" s="20">
        <v>17755</v>
      </c>
      <c r="G20" s="20">
        <v>19073</v>
      </c>
      <c r="H20" s="20">
        <v>36098</v>
      </c>
      <c r="I20" s="20">
        <v>40108</v>
      </c>
      <c r="J20" s="20">
        <v>52733</v>
      </c>
      <c r="K20" s="20">
        <v>45442</v>
      </c>
      <c r="L20" s="20">
        <v>59602</v>
      </c>
      <c r="M20" s="20">
        <v>78177</v>
      </c>
      <c r="N20" s="20">
        <v>102467</v>
      </c>
      <c r="O20" s="20">
        <v>132692</v>
      </c>
      <c r="P20" s="20">
        <v>141309</v>
      </c>
      <c r="Q20" s="20">
        <v>228561</v>
      </c>
      <c r="R20" s="20"/>
    </row>
    <row r="21" spans="1:18" s="1" customFormat="1" ht="20.100000000000001" customHeight="1" thickBot="1" x14ac:dyDescent="0.25">
      <c r="A21" s="21" t="s">
        <v>1</v>
      </c>
      <c r="B21" s="24">
        <f>SUM(B9:B20)</f>
        <v>212775</v>
      </c>
      <c r="C21" s="24">
        <f t="shared" ref="C21:K21" si="0">SUM(C9:C20)</f>
        <v>231272</v>
      </c>
      <c r="D21" s="24">
        <f t="shared" si="0"/>
        <v>254788</v>
      </c>
      <c r="E21" s="24">
        <f t="shared" si="0"/>
        <v>240789</v>
      </c>
      <c r="F21" s="24">
        <f t="shared" si="0"/>
        <v>298845</v>
      </c>
      <c r="G21" s="24">
        <f t="shared" si="0"/>
        <v>339796</v>
      </c>
      <c r="H21" s="24">
        <f t="shared" si="0"/>
        <v>457911</v>
      </c>
      <c r="I21" s="24">
        <f t="shared" si="0"/>
        <v>549892</v>
      </c>
      <c r="J21" s="24">
        <f t="shared" si="0"/>
        <v>600690</v>
      </c>
      <c r="K21" s="24">
        <f t="shared" si="0"/>
        <v>695806</v>
      </c>
      <c r="L21" s="24">
        <f t="shared" ref="L21:Q21" si="1">SUM(L9:L20)</f>
        <v>772258</v>
      </c>
      <c r="M21" s="24">
        <f t="shared" si="1"/>
        <v>1053971</v>
      </c>
      <c r="N21" s="24">
        <f t="shared" si="1"/>
        <v>1231311</v>
      </c>
      <c r="O21" s="24">
        <f t="shared" si="1"/>
        <v>1618332</v>
      </c>
      <c r="P21" s="24">
        <f t="shared" si="1"/>
        <v>1804685</v>
      </c>
      <c r="Q21" s="24">
        <f t="shared" si="1"/>
        <v>2423113</v>
      </c>
      <c r="R21" s="24">
        <f>SUM(R9:R20)</f>
        <v>2110974</v>
      </c>
    </row>
    <row r="22" spans="1:18" s="1" customFormat="1" ht="29.45" customHeight="1" x14ac:dyDescent="0.2">
      <c r="A22" s="11" t="s">
        <v>16</v>
      </c>
      <c r="B22" s="9" t="s">
        <v>0</v>
      </c>
      <c r="C22" s="10">
        <f t="shared" ref="C22:K22" si="2">+C21/B21-1</f>
        <v>8.6932205381271332E-2</v>
      </c>
      <c r="D22" s="10">
        <f t="shared" si="2"/>
        <v>0.10168113736206719</v>
      </c>
      <c r="E22" s="10">
        <f t="shared" si="2"/>
        <v>-5.4943717914501478E-2</v>
      </c>
      <c r="F22" s="10">
        <f t="shared" si="2"/>
        <v>0.24110735955546136</v>
      </c>
      <c r="G22" s="10">
        <f t="shared" si="2"/>
        <v>0.13703090230721604</v>
      </c>
      <c r="H22" s="10">
        <f t="shared" si="2"/>
        <v>0.34760562219684754</v>
      </c>
      <c r="I22" s="10">
        <f t="shared" si="2"/>
        <v>0.20087091159635828</v>
      </c>
      <c r="J22" s="10">
        <f t="shared" si="2"/>
        <v>9.2378139707433471E-2</v>
      </c>
      <c r="K22" s="10">
        <f t="shared" si="2"/>
        <v>0.15834457041069427</v>
      </c>
      <c r="L22" s="10">
        <f t="shared" ref="L22:Q22" si="3">L21/K21-1</f>
        <v>0.10987545379028063</v>
      </c>
      <c r="M22" s="10">
        <f t="shared" si="3"/>
        <v>0.36479130031673357</v>
      </c>
      <c r="N22" s="10">
        <f t="shared" si="3"/>
        <v>0.16825889896401325</v>
      </c>
      <c r="O22" s="10">
        <f t="shared" si="3"/>
        <v>0.31431620443575992</v>
      </c>
      <c r="P22" s="10">
        <f t="shared" si="3"/>
        <v>0.11515127921835577</v>
      </c>
      <c r="Q22" s="10">
        <f t="shared" si="3"/>
        <v>0.34267919332182628</v>
      </c>
      <c r="R22" s="10">
        <f>R21/Q21-1</f>
        <v>-0.12881735189403054</v>
      </c>
    </row>
    <row r="23" spans="1:18" s="1" customFormat="1" ht="29.45" customHeight="1" x14ac:dyDescent="0.2">
      <c r="A23" s="14" t="s">
        <v>15</v>
      </c>
      <c r="B23" s="15">
        <f>AVERAGE(B9:B20)</f>
        <v>17731.25</v>
      </c>
      <c r="C23" s="15">
        <f>AVERAGE(C9:C20)</f>
        <v>19272.666666666668</v>
      </c>
      <c r="D23" s="15">
        <f t="shared" ref="D23:K23" si="4">AVERAGE(D9:D20)</f>
        <v>21232.333333333332</v>
      </c>
      <c r="E23" s="15">
        <f t="shared" si="4"/>
        <v>20065.75</v>
      </c>
      <c r="F23" s="15">
        <f t="shared" si="4"/>
        <v>24903.75</v>
      </c>
      <c r="G23" s="15">
        <f t="shared" si="4"/>
        <v>28316.333333333332</v>
      </c>
      <c r="H23" s="15">
        <f t="shared" si="4"/>
        <v>38159.25</v>
      </c>
      <c r="I23" s="15">
        <f t="shared" si="4"/>
        <v>45824.333333333336</v>
      </c>
      <c r="J23" s="15">
        <f t="shared" si="4"/>
        <v>50057.5</v>
      </c>
      <c r="K23" s="15">
        <f t="shared" si="4"/>
        <v>57983.833333333336</v>
      </c>
      <c r="L23" s="15">
        <f t="shared" ref="L23:Q23" si="5">AVERAGE(L9:L20)</f>
        <v>64354.833333333336</v>
      </c>
      <c r="M23" s="15">
        <f t="shared" si="5"/>
        <v>87830.916666666672</v>
      </c>
      <c r="N23" s="15">
        <f t="shared" si="5"/>
        <v>102609.25</v>
      </c>
      <c r="O23" s="15">
        <f t="shared" si="5"/>
        <v>134861</v>
      </c>
      <c r="P23" s="15">
        <f t="shared" si="5"/>
        <v>150390.41666666666</v>
      </c>
      <c r="Q23" s="15">
        <f t="shared" si="5"/>
        <v>201926.08333333334</v>
      </c>
      <c r="R23" s="15">
        <f>AVERAGE(R9:R20)</f>
        <v>263871.75</v>
      </c>
    </row>
    <row r="24" spans="1:18" s="1" customFormat="1" ht="20.100000000000001" customHeight="1" thickBot="1" x14ac:dyDescent="0.25">
      <c r="A24" s="28" t="s">
        <v>22</v>
      </c>
      <c r="B24" s="28"/>
      <c r="C24" s="28"/>
      <c r="D24" s="28"/>
      <c r="E24" s="28"/>
      <c r="F24" s="28"/>
      <c r="G24" s="28"/>
      <c r="H24" s="22"/>
      <c r="I24" s="22"/>
      <c r="J24" s="22"/>
      <c r="K24" s="22"/>
      <c r="L24" s="22"/>
      <c r="M24" s="22"/>
      <c r="N24" s="22"/>
      <c r="O24" s="22"/>
      <c r="P24" s="22"/>
      <c r="Q24" s="29">
        <f>SUM(B21:R21)</f>
        <v>14897208</v>
      </c>
      <c r="R24" s="29"/>
    </row>
    <row r="25" spans="1:18" s="1" customFormat="1" x14ac:dyDescent="0.2">
      <c r="A25" s="12" t="s">
        <v>23</v>
      </c>
    </row>
    <row r="26" spans="1:18" s="1" customFormat="1" x14ac:dyDescent="0.2">
      <c r="A26" s="2"/>
    </row>
    <row r="27" spans="1:18" s="1" customFormat="1" x14ac:dyDescent="0.2">
      <c r="A27" s="2"/>
    </row>
    <row r="28" spans="1:18" s="1" customFormat="1" x14ac:dyDescent="0.2">
      <c r="A28" s="2"/>
    </row>
    <row r="29" spans="1:18" s="1" customFormat="1" x14ac:dyDescent="0.2">
      <c r="A29" s="2"/>
    </row>
    <row r="30" spans="1:18" s="1" customFormat="1" x14ac:dyDescent="0.2">
      <c r="A30" s="2"/>
    </row>
    <row r="31" spans="1:18" s="1" customFormat="1" x14ac:dyDescent="0.2">
      <c r="A31" s="2"/>
    </row>
    <row r="32" spans="1:18" s="1" customFormat="1" x14ac:dyDescent="0.2">
      <c r="A32" s="2"/>
    </row>
    <row r="33" spans="1:1" s="1" customFormat="1" x14ac:dyDescent="0.2">
      <c r="A33" s="2"/>
    </row>
    <row r="34" spans="1:1" s="1" customFormat="1" x14ac:dyDescent="0.2">
      <c r="A34" s="2"/>
    </row>
    <row r="35" spans="1:1" s="1" customFormat="1" x14ac:dyDescent="0.2">
      <c r="A35" s="2"/>
    </row>
    <row r="36" spans="1:1" s="1" customFormat="1" x14ac:dyDescent="0.2">
      <c r="A36" s="2"/>
    </row>
    <row r="37" spans="1:1" s="1" customFormat="1" x14ac:dyDescent="0.2">
      <c r="A37" s="2"/>
    </row>
    <row r="38" spans="1:1" s="1" customFormat="1" x14ac:dyDescent="0.2">
      <c r="A38" s="2"/>
    </row>
    <row r="39" spans="1:1" s="1" customFormat="1" x14ac:dyDescent="0.2">
      <c r="A39" s="2"/>
    </row>
    <row r="40" spans="1:1" s="1" customFormat="1" x14ac:dyDescent="0.2">
      <c r="A40" s="2"/>
    </row>
    <row r="41" spans="1:1" s="1" customFormat="1" x14ac:dyDescent="0.2">
      <c r="A41" s="2"/>
    </row>
    <row r="42" spans="1:1" s="1" customFormat="1" x14ac:dyDescent="0.2">
      <c r="A42" s="2"/>
    </row>
    <row r="43" spans="1:1" s="1" customFormat="1" x14ac:dyDescent="0.2">
      <c r="A43" s="2"/>
    </row>
    <row r="44" spans="1:1" s="1" customFormat="1" x14ac:dyDescent="0.2">
      <c r="A44" s="2"/>
    </row>
    <row r="45" spans="1:1" s="1" customFormat="1" x14ac:dyDescent="0.2">
      <c r="A45" s="2"/>
    </row>
    <row r="46" spans="1:1" s="1" customFormat="1" x14ac:dyDescent="0.2">
      <c r="A46" s="2"/>
    </row>
    <row r="47" spans="1:1" s="1" customFormat="1" x14ac:dyDescent="0.2">
      <c r="A47" s="2"/>
    </row>
    <row r="48" spans="1:1" s="1" customFormat="1" x14ac:dyDescent="0.2">
      <c r="A48" s="2"/>
    </row>
    <row r="49" spans="1:1" s="1" customFormat="1" x14ac:dyDescent="0.2">
      <c r="A49" s="2"/>
    </row>
    <row r="50" spans="1:1" s="1" customFormat="1" x14ac:dyDescent="0.2">
      <c r="A50" s="2"/>
    </row>
    <row r="51" spans="1:1" s="1" customFormat="1" x14ac:dyDescent="0.2">
      <c r="A51" s="2"/>
    </row>
    <row r="52" spans="1:1" s="1" customFormat="1" x14ac:dyDescent="0.2">
      <c r="A52" s="2"/>
    </row>
    <row r="53" spans="1:1" s="1" customFormat="1" x14ac:dyDescent="0.2">
      <c r="A53" s="2"/>
    </row>
    <row r="54" spans="1:1" s="1" customFormat="1" x14ac:dyDescent="0.2">
      <c r="A54" s="2"/>
    </row>
    <row r="55" spans="1:1" s="1" customFormat="1" x14ac:dyDescent="0.2">
      <c r="A55" s="3"/>
    </row>
    <row r="56" spans="1:1" s="1" customFormat="1" x14ac:dyDescent="0.2">
      <c r="A56" s="3"/>
    </row>
  </sheetData>
  <mergeCells count="6">
    <mergeCell ref="A24:G24"/>
    <mergeCell ref="A3:P3"/>
    <mergeCell ref="A4:P4"/>
    <mergeCell ref="A1:P1"/>
    <mergeCell ref="Q24:R24"/>
    <mergeCell ref="A6:R6"/>
  </mergeCells>
  <printOptions horizontalCentered="1"/>
  <pageMargins left="0.31496062992125984" right="0.31496062992125984" top="0.74803149606299213" bottom="0.74803149606299213" header="0.31496062992125984" footer="0.31496062992125984"/>
  <pageSetup paperSize="9" scale="61" orientation="portrait" r:id="rId1"/>
  <headerFooter>
    <oddFooter>&amp;L&amp;"-,Normal"&amp;9Fuente: Registro de casos del CEM
Elaboración: UGIGC  - PNCVFS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4.1.5</vt:lpstr>
      <vt:lpstr>'4.1.5'!Área_de_impresión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2017-03-15T15:03:29Z</cp:lastPrinted>
  <dcterms:created xsi:type="dcterms:W3CDTF">2011-12-21T14:02:55Z</dcterms:created>
  <dcterms:modified xsi:type="dcterms:W3CDTF">2018-09-14T00:14:40Z</dcterms:modified>
</cp:coreProperties>
</file>