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ER Caso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Casos'!$A$1:$V$115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2" i="10" l="1"/>
  <c r="E112" i="10" s="1"/>
  <c r="C112" i="10"/>
  <c r="E111" i="10"/>
  <c r="E110" i="10"/>
  <c r="E109" i="10"/>
  <c r="E108" i="10"/>
  <c r="E107" i="10"/>
  <c r="E106" i="10"/>
  <c r="E105" i="10"/>
  <c r="E104" i="10"/>
  <c r="E103" i="10"/>
  <c r="E102" i="10"/>
  <c r="E101" i="10"/>
  <c r="E100" i="10"/>
  <c r="T91" i="10"/>
  <c r="T92" i="10" s="1"/>
  <c r="S91" i="10"/>
  <c r="R91" i="10"/>
  <c r="R92" i="10" s="1"/>
  <c r="Q91" i="10"/>
  <c r="P91" i="10"/>
  <c r="O91" i="10"/>
  <c r="N91" i="10"/>
  <c r="N92" i="10" s="1"/>
  <c r="M91" i="10"/>
  <c r="M92" i="10" s="1"/>
  <c r="L91" i="10"/>
  <c r="L92" i="10" s="1"/>
  <c r="K91" i="10"/>
  <c r="J91" i="10"/>
  <c r="J92" i="10" s="1"/>
  <c r="I91" i="10"/>
  <c r="H91" i="10"/>
  <c r="G91" i="10"/>
  <c r="F91" i="10"/>
  <c r="F92" i="10" s="1"/>
  <c r="E91" i="10"/>
  <c r="E92" i="10" s="1"/>
  <c r="D91" i="10"/>
  <c r="D92" i="10" s="1"/>
  <c r="C91" i="10"/>
  <c r="B90" i="10"/>
  <c r="B89" i="10"/>
  <c r="B88" i="10"/>
  <c r="B87" i="10"/>
  <c r="B86" i="10"/>
  <c r="B85" i="10"/>
  <c r="B84" i="10"/>
  <c r="B83" i="10"/>
  <c r="B91" i="10" s="1"/>
  <c r="B82" i="10"/>
  <c r="B81" i="10"/>
  <c r="B80" i="10"/>
  <c r="B79" i="10"/>
  <c r="V68" i="10"/>
  <c r="U68" i="10"/>
  <c r="T68" i="10"/>
  <c r="S68" i="10"/>
  <c r="R68" i="10"/>
  <c r="Q68" i="10"/>
  <c r="P68" i="10"/>
  <c r="O68" i="10"/>
  <c r="N68" i="10"/>
  <c r="M68" i="10"/>
  <c r="F68" i="10"/>
  <c r="E68" i="10"/>
  <c r="D68" i="10"/>
  <c r="C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68" i="10" s="1"/>
  <c r="L48" i="10"/>
  <c r="N48" i="10" s="1"/>
  <c r="H48" i="10"/>
  <c r="G48" i="10"/>
  <c r="F48" i="10"/>
  <c r="E48" i="10"/>
  <c r="D48" i="10"/>
  <c r="C48" i="10"/>
  <c r="B47" i="10"/>
  <c r="B46" i="10"/>
  <c r="B45" i="10"/>
  <c r="B44" i="10"/>
  <c r="B43" i="10"/>
  <c r="B42" i="10"/>
  <c r="L41" i="10"/>
  <c r="N41" i="10" s="1"/>
  <c r="B41" i="10"/>
  <c r="B48" i="10" s="1"/>
  <c r="B40" i="10"/>
  <c r="B39" i="10"/>
  <c r="B38" i="10"/>
  <c r="B37" i="10"/>
  <c r="B36" i="10"/>
  <c r="L35" i="10"/>
  <c r="N35" i="10" s="1"/>
  <c r="O28" i="10"/>
  <c r="N28" i="10"/>
  <c r="E28" i="10"/>
  <c r="E29" i="10" s="1"/>
  <c r="D28" i="10"/>
  <c r="C28" i="10"/>
  <c r="M27" i="10"/>
  <c r="B27" i="10"/>
  <c r="M26" i="10"/>
  <c r="B26" i="10"/>
  <c r="M25" i="10"/>
  <c r="B25" i="10"/>
  <c r="M24" i="10"/>
  <c r="B24" i="10"/>
  <c r="M23" i="10"/>
  <c r="B23" i="10"/>
  <c r="M22" i="10"/>
  <c r="B22" i="10"/>
  <c r="M21" i="10"/>
  <c r="B21" i="10"/>
  <c r="M20" i="10"/>
  <c r="B20" i="10"/>
  <c r="M19" i="10"/>
  <c r="B19" i="10"/>
  <c r="M18" i="10"/>
  <c r="B18" i="10"/>
  <c r="M17" i="10"/>
  <c r="B17" i="10"/>
  <c r="M16" i="10"/>
  <c r="M28" i="10" s="1"/>
  <c r="B16" i="10"/>
  <c r="B28" i="10" s="1"/>
  <c r="N29" i="10" l="1"/>
  <c r="Q69" i="10"/>
  <c r="D69" i="10"/>
  <c r="U69" i="10"/>
  <c r="S69" i="10"/>
  <c r="F69" i="10"/>
  <c r="B69" i="10"/>
  <c r="O69" i="10"/>
  <c r="V69" i="10"/>
  <c r="N69" i="10"/>
  <c r="M69" i="10"/>
  <c r="T69" i="10"/>
  <c r="E69" i="10"/>
  <c r="P69" i="10"/>
  <c r="C69" i="10"/>
  <c r="R69" i="10"/>
  <c r="B29" i="10"/>
  <c r="C29" i="10"/>
  <c r="D29" i="10"/>
  <c r="P92" i="10"/>
  <c r="B92" i="10"/>
  <c r="I92" i="10"/>
  <c r="O92" i="10"/>
  <c r="Q92" i="10"/>
  <c r="H92" i="10"/>
  <c r="G92" i="10"/>
  <c r="C92" i="10"/>
  <c r="K92" i="10"/>
  <c r="S92" i="10"/>
  <c r="M29" i="10"/>
  <c r="O29" i="10"/>
</calcChain>
</file>

<file path=xl/sharedStrings.xml><?xml version="1.0" encoding="utf-8"?>
<sst xmlns="http://schemas.openxmlformats.org/spreadsheetml/2006/main" count="185" uniqueCount="86">
  <si>
    <t>Mes</t>
  </si>
  <si>
    <t xml:space="preserve">Mes </t>
  </si>
  <si>
    <t>Casos nuevos</t>
  </si>
  <si>
    <t>Total</t>
  </si>
  <si>
    <t>Porcentaje (%)</t>
  </si>
  <si>
    <t xml:space="preserve">Mujer </t>
  </si>
  <si>
    <t>Hombre</t>
  </si>
  <si>
    <t>Otros</t>
  </si>
  <si>
    <t>Otro</t>
  </si>
  <si>
    <t>Variación 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</si>
  <si>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</si>
  <si>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</si>
  <si>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</si>
  <si>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</si>
  <si>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</si>
  <si>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</si>
  <si>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</si>
  <si>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</si>
  <si>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</si>
  <si>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</si>
  <si>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</si>
  <si>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</si>
  <si>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DEMUNA</t>
  </si>
  <si>
    <t>Fiscalía</t>
  </si>
  <si>
    <t>PROGRAMA NACIONAL CONTRA LA VIOLENCIA FAMILIAR Y SEXUAL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</si>
  <si>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</si>
  <si>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</si>
  <si>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</si>
  <si>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</si>
  <si>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Set</t>
  </si>
  <si>
    <t>Conviviente</t>
  </si>
  <si>
    <t>Otro Familiar</t>
  </si>
  <si>
    <t>REPORTE ESTADÍSTICO DE CASOS DERIVADOS AL SISTEMA LOCAL DE ATENCIÓN Y PROTECCIÓN EN ZONA RURAL</t>
  </si>
  <si>
    <t>Período: ENERO - AGOSTO 2018 (Preliminar)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</si>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</sst>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4"/>
      <color indexed="9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b/>
      <sz val="10"/>
      <color theme="0"/>
      <name val="Arial Narrow"/>
      <family val="2"/>
    </font>
    <font>
      <i/>
      <u/>
      <sz val="10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4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5" borderId="0" xfId="0" applyFill="1"/>
    <xf numFmtId="0" fontId="9" fillId="6" borderId="0" xfId="7" applyFont="1" applyFill="1" applyBorder="1" applyAlignment="1" applyProtection="1">
      <alignment horizontal="centerContinuous" vertical="center" wrapText="1"/>
    </xf>
    <xf numFmtId="0" fontId="9" fillId="6" borderId="0" xfId="7" applyFont="1" applyFill="1" applyBorder="1" applyAlignment="1" applyProtection="1">
      <alignment vertical="center" wrapText="1"/>
    </xf>
    <xf numFmtId="0" fontId="19" fillId="6" borderId="0" xfId="0" applyFont="1" applyFill="1" applyBorder="1" applyAlignment="1" applyProtection="1">
      <alignment horizontal="centerContinuous" vertical="center"/>
    </xf>
    <xf numFmtId="0" fontId="11" fillId="6" borderId="0" xfId="0" applyFont="1" applyFill="1" applyBorder="1" applyAlignment="1" applyProtection="1">
      <alignment horizontal="centerContinuous" vertical="center"/>
    </xf>
    <xf numFmtId="0" fontId="20" fillId="6" borderId="0" xfId="0" applyFont="1" applyFill="1" applyBorder="1" applyAlignment="1" applyProtection="1">
      <alignment horizontal="centerContinuous" vertical="center"/>
    </xf>
    <xf numFmtId="0" fontId="3" fillId="6" borderId="0" xfId="0" applyFont="1" applyFill="1" applyBorder="1" applyAlignment="1" applyProtection="1">
      <alignment horizontal="centerContinuous" vertical="center"/>
    </xf>
    <xf numFmtId="0" fontId="21" fillId="6" borderId="0" xfId="0" applyFont="1" applyFill="1" applyBorder="1" applyAlignment="1" applyProtection="1">
      <alignment horizontal="centerContinuous"/>
    </xf>
    <xf numFmtId="0" fontId="11" fillId="6" borderId="0" xfId="0" applyFont="1" applyFill="1" applyBorder="1" applyAlignment="1" applyProtection="1">
      <alignment horizontal="centerContinuous"/>
    </xf>
    <xf numFmtId="0" fontId="18" fillId="6" borderId="0" xfId="0" applyFont="1" applyFill="1" applyBorder="1" applyAlignment="1" applyProtection="1">
      <alignment horizontal="centerContinuous"/>
    </xf>
    <xf numFmtId="0" fontId="0" fillId="5" borderId="0" xfId="0" applyFill="1" applyProtection="1"/>
    <xf numFmtId="0" fontId="12" fillId="5" borderId="0" xfId="0" applyFont="1" applyFill="1" applyProtection="1"/>
    <xf numFmtId="0" fontId="22" fillId="4" borderId="4" xfId="0" applyFont="1" applyFill="1" applyBorder="1" applyAlignment="1" applyProtection="1">
      <alignment horizontal="centerContinuous" vertical="center" wrapText="1"/>
    </xf>
    <xf numFmtId="0" fontId="11" fillId="4" borderId="5" xfId="0" applyFont="1" applyFill="1" applyBorder="1" applyAlignment="1" applyProtection="1">
      <alignment horizontal="centerContinuous" vertical="center" wrapText="1"/>
    </xf>
    <xf numFmtId="0" fontId="11" fillId="4" borderId="6" xfId="0" applyFont="1" applyFill="1" applyBorder="1" applyAlignment="1" applyProtection="1">
      <alignment horizontal="centerContinuous" vertical="center" wrapText="1"/>
    </xf>
    <xf numFmtId="0" fontId="24" fillId="2" borderId="0" xfId="0" applyFont="1" applyFill="1" applyBorder="1" applyAlignment="1" applyProtection="1">
      <alignment horizontal="centerContinuous"/>
    </xf>
    <xf numFmtId="0" fontId="25" fillId="2" borderId="0" xfId="0" applyFont="1" applyFill="1" applyBorder="1" applyAlignment="1" applyProtection="1">
      <alignment horizontal="centerContinuous"/>
    </xf>
    <xf numFmtId="0" fontId="26" fillId="2" borderId="0" xfId="0" applyFont="1" applyFill="1" applyBorder="1" applyAlignment="1" applyProtection="1">
      <alignment horizontal="centerContinuous"/>
    </xf>
    <xf numFmtId="0" fontId="26" fillId="2" borderId="0" xfId="0" applyFont="1" applyFill="1" applyBorder="1" applyAlignment="1" applyProtection="1"/>
    <xf numFmtId="0" fontId="24" fillId="2" borderId="0" xfId="0" applyFont="1" applyFill="1" applyBorder="1" applyAlignment="1" applyProtection="1">
      <alignment horizontal="centerContinuous" vertical="center" wrapText="1"/>
    </xf>
    <xf numFmtId="0" fontId="27" fillId="5" borderId="0" xfId="0" applyFont="1" applyFill="1" applyAlignment="1">
      <alignment horizontal="centerContinuous" vertical="center" wrapText="1"/>
    </xf>
    <xf numFmtId="0" fontId="0" fillId="2" borderId="0" xfId="0" applyFill="1" applyProtection="1"/>
    <xf numFmtId="0" fontId="28" fillId="3" borderId="7" xfId="0" applyFont="1" applyFill="1" applyBorder="1" applyAlignment="1" applyProtection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3" fontId="2" fillId="5" borderId="7" xfId="0" applyNumberFormat="1" applyFont="1" applyFill="1" applyBorder="1" applyAlignment="1" applyProtection="1">
      <alignment horizontal="center" vertical="center"/>
    </xf>
    <xf numFmtId="3" fontId="2" fillId="5" borderId="8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0" fontId="4" fillId="7" borderId="7" xfId="0" applyFont="1" applyFill="1" applyBorder="1" applyAlignment="1" applyProtection="1">
      <alignment horizontal="center" vertical="center"/>
    </xf>
    <xf numFmtId="3" fontId="4" fillId="7" borderId="7" xfId="0" applyNumberFormat="1" applyFont="1" applyFill="1" applyBorder="1" applyAlignment="1" applyProtection="1">
      <alignment horizontal="center" vertical="center"/>
    </xf>
    <xf numFmtId="0" fontId="8" fillId="7" borderId="7" xfId="0" applyFont="1" applyFill="1" applyBorder="1" applyAlignment="1" applyProtection="1">
      <alignment horizontal="center" vertical="center"/>
    </xf>
    <xf numFmtId="164" fontId="13" fillId="7" borderId="7" xfId="1" applyNumberFormat="1" applyFont="1" applyFill="1" applyBorder="1" applyAlignment="1" applyProtection="1">
      <alignment horizontal="center" vertical="center"/>
    </xf>
    <xf numFmtId="9" fontId="13" fillId="7" borderId="7" xfId="1" applyNumberFormat="1" applyFont="1" applyFill="1" applyBorder="1" applyAlignment="1" applyProtection="1">
      <alignment horizontal="center" vertical="center"/>
    </xf>
    <xf numFmtId="9" fontId="13" fillId="7" borderId="8" xfId="1" applyNumberFormat="1" applyFont="1" applyFill="1" applyBorder="1" applyAlignment="1" applyProtection="1">
      <alignment horizontal="center" vertical="center"/>
    </xf>
    <xf numFmtId="9" fontId="13" fillId="7" borderId="7" xfId="1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Continuous" vertical="center"/>
    </xf>
    <xf numFmtId="0" fontId="0" fillId="5" borderId="0" xfId="0" applyFill="1" applyAlignment="1" applyProtection="1">
      <alignment horizontal="centerContinuous" vertical="center"/>
    </xf>
    <xf numFmtId="0" fontId="24" fillId="2" borderId="0" xfId="0" applyFont="1" applyFill="1" applyBorder="1" applyAlignment="1" applyProtection="1">
      <alignment horizontal="centerContinuous" wrapText="1"/>
    </xf>
    <xf numFmtId="0" fontId="29" fillId="5" borderId="0" xfId="0" applyFont="1" applyFill="1" applyAlignment="1" applyProtection="1">
      <alignment horizontal="centerContinuous" vertical="center"/>
    </xf>
    <xf numFmtId="0" fontId="27" fillId="5" borderId="0" xfId="0" applyFont="1" applyFill="1" applyAlignment="1" applyProtection="1">
      <alignment horizontal="centerContinuous" vertical="center"/>
    </xf>
    <xf numFmtId="0" fontId="0" fillId="5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15" fillId="5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30" fillId="3" borderId="7" xfId="0" applyFont="1" applyFill="1" applyBorder="1" applyAlignment="1" applyProtection="1">
      <alignment horizontal="center" vertical="center" wrapText="1"/>
    </xf>
    <xf numFmtId="0" fontId="31" fillId="2" borderId="0" xfId="0" applyFont="1" applyFill="1" applyAlignment="1">
      <alignment horizontal="center"/>
    </xf>
    <xf numFmtId="3" fontId="32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164" fontId="32" fillId="2" borderId="0" xfId="1" applyNumberFormat="1" applyFont="1" applyFill="1" applyAlignment="1">
      <alignment horizontal="center"/>
    </xf>
    <xf numFmtId="0" fontId="28" fillId="2" borderId="0" xfId="0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horizontal="center" vertical="center"/>
    </xf>
    <xf numFmtId="0" fontId="35" fillId="2" borderId="0" xfId="0" applyFont="1" applyFill="1"/>
    <xf numFmtId="0" fontId="0" fillId="2" borderId="0" xfId="0" applyFill="1" applyAlignment="1"/>
    <xf numFmtId="0" fontId="4" fillId="2" borderId="0" xfId="0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5" borderId="0" xfId="0" applyFill="1" applyAlignment="1">
      <alignment horizontal="centerContinuous" wrapText="1"/>
    </xf>
    <xf numFmtId="0" fontId="0" fillId="2" borderId="0" xfId="0" applyFill="1" applyAlignment="1">
      <alignment horizontal="centerContinuous" wrapText="1"/>
    </xf>
    <xf numFmtId="0" fontId="0" fillId="5" borderId="0" xfId="0" applyFill="1" applyAlignment="1">
      <alignment horizontal="left"/>
    </xf>
    <xf numFmtId="0" fontId="2" fillId="5" borderId="9" xfId="0" applyFont="1" applyFill="1" applyBorder="1" applyAlignment="1" applyProtection="1">
      <alignment horizontal="center" vertical="center"/>
    </xf>
    <xf numFmtId="3" fontId="2" fillId="5" borderId="9" xfId="0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3" fontId="4" fillId="7" borderId="1" xfId="0" applyNumberFormat="1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Continuous"/>
    </xf>
    <xf numFmtId="0" fontId="14" fillId="5" borderId="0" xfId="0" applyFont="1" applyFill="1" applyAlignment="1" applyProtection="1">
      <alignment horizontal="centerContinuous"/>
    </xf>
    <xf numFmtId="0" fontId="36" fillId="2" borderId="0" xfId="0" applyFont="1" applyFill="1" applyBorder="1" applyAlignment="1" applyProtection="1">
      <alignment horizontal="centerContinuous" vertical="center"/>
    </xf>
    <xf numFmtId="0" fontId="14" fillId="7" borderId="5" xfId="0" applyFont="1" applyFill="1" applyBorder="1" applyAlignment="1" applyProtection="1">
      <alignment horizontal="centerContinuous"/>
    </xf>
    <xf numFmtId="0" fontId="5" fillId="3" borderId="7" xfId="0" applyFont="1" applyFill="1" applyBorder="1" applyAlignment="1" applyProtection="1">
      <alignment horizontal="center" vertical="center" wrapText="1"/>
    </xf>
    <xf numFmtId="0" fontId="30" fillId="3" borderId="7" xfId="0" applyFont="1" applyFill="1" applyBorder="1" applyAlignment="1" applyProtection="1">
      <alignment horizontal="center" vertical="center" textRotation="90" wrapText="1"/>
    </xf>
    <xf numFmtId="9" fontId="2" fillId="7" borderId="7" xfId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Continuous" vertical="center"/>
    </xf>
    <xf numFmtId="0" fontId="26" fillId="2" borderId="0" xfId="0" applyFont="1" applyFill="1" applyBorder="1" applyAlignment="1" applyProtection="1">
      <alignment horizontal="centerContinuous" vertical="center" wrapText="1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/>
    <xf numFmtId="0" fontId="0" fillId="0" borderId="0" xfId="0" applyAlignment="1">
      <alignment horizontal="centerContinuous" vertical="center"/>
    </xf>
    <xf numFmtId="0" fontId="7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37" fillId="5" borderId="0" xfId="0" applyFont="1" applyFill="1" applyAlignment="1">
      <alignment horizontal="centerContinuous" vertical="center" wrapText="1"/>
    </xf>
    <xf numFmtId="0" fontId="0" fillId="2" borderId="0" xfId="0" applyFill="1" applyBorder="1" applyAlignment="1"/>
    <xf numFmtId="0" fontId="6" fillId="2" borderId="0" xfId="0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24" fillId="2" borderId="0" xfId="0" applyFont="1" applyFill="1" applyBorder="1" applyAlignment="1" applyProtection="1">
      <alignment vertical="center" wrapText="1"/>
    </xf>
    <xf numFmtId="0" fontId="37" fillId="5" borderId="0" xfId="0" applyFont="1" applyFill="1" applyAlignment="1">
      <alignment vertical="center" wrapText="1"/>
    </xf>
    <xf numFmtId="0" fontId="0" fillId="5" borderId="0" xfId="0" applyFill="1" applyAlignment="1"/>
    <xf numFmtId="0" fontId="7" fillId="3" borderId="7" xfId="0" applyFont="1" applyFill="1" applyBorder="1" applyAlignment="1" applyProtection="1">
      <alignment horizontal="center" vertical="center" wrapText="1"/>
    </xf>
    <xf numFmtId="0" fontId="38" fillId="2" borderId="2" xfId="4" applyFont="1" applyFill="1" applyBorder="1" applyAlignment="1">
      <alignment vertical="center" wrapText="1"/>
    </xf>
    <xf numFmtId="0" fontId="39" fillId="2" borderId="2" xfId="4" applyFont="1" applyFill="1" applyBorder="1" applyAlignment="1">
      <alignment horizontal="center" vertical="center" wrapText="1"/>
    </xf>
    <xf numFmtId="164" fontId="39" fillId="2" borderId="2" xfId="1" applyNumberFormat="1" applyFont="1" applyFill="1" applyBorder="1" applyAlignment="1">
      <alignment horizontal="center" vertical="center" wrapText="1"/>
    </xf>
    <xf numFmtId="0" fontId="38" fillId="2" borderId="3" xfId="4" applyFont="1" applyFill="1" applyBorder="1" applyAlignment="1">
      <alignment vertical="center" wrapText="1"/>
    </xf>
    <xf numFmtId="0" fontId="39" fillId="2" borderId="3" xfId="4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>
      <alignment horizontal="center"/>
    </xf>
    <xf numFmtId="3" fontId="17" fillId="2" borderId="0" xfId="0" applyNumberFormat="1" applyFont="1" applyFill="1" applyBorder="1" applyAlignment="1">
      <alignment horizontal="center"/>
    </xf>
    <xf numFmtId="9" fontId="6" fillId="2" borderId="0" xfId="0" applyNumberFormat="1" applyFont="1" applyFill="1" applyBorder="1" applyAlignment="1">
      <alignment horizontal="center"/>
    </xf>
    <xf numFmtId="9" fontId="6" fillId="2" borderId="0" xfId="1" applyFont="1" applyFill="1" applyBorder="1" applyAlignment="1"/>
    <xf numFmtId="0" fontId="40" fillId="2" borderId="0" xfId="0" applyFont="1" applyFill="1" applyBorder="1" applyAlignment="1">
      <alignment horizontal="center"/>
    </xf>
    <xf numFmtId="0" fontId="24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Continuous"/>
    </xf>
    <xf numFmtId="0" fontId="24" fillId="2" borderId="0" xfId="0" applyFont="1" applyFill="1" applyBorder="1" applyAlignment="1" applyProtection="1">
      <alignment vertical="center"/>
    </xf>
    <xf numFmtId="9" fontId="2" fillId="2" borderId="0" xfId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38" fillId="2" borderId="0" xfId="4" applyFont="1" applyFill="1" applyBorder="1" applyAlignment="1">
      <alignment vertical="center" wrapText="1"/>
    </xf>
    <xf numFmtId="0" fontId="39" fillId="2" borderId="0" xfId="4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164" fontId="4" fillId="7" borderId="7" xfId="1" applyNumberFormat="1" applyFont="1" applyFill="1" applyBorder="1" applyAlignment="1" applyProtection="1">
      <alignment horizontal="center" vertical="center"/>
    </xf>
    <xf numFmtId="0" fontId="37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3" fontId="5" fillId="2" borderId="0" xfId="0" applyNumberFormat="1" applyFont="1" applyFill="1" applyBorder="1" applyAlignment="1" applyProtection="1">
      <alignment horizontal="center" vertical="center"/>
    </xf>
    <xf numFmtId="0" fontId="41" fillId="5" borderId="0" xfId="0" applyFont="1" applyFill="1" applyAlignment="1">
      <alignment vertical="center"/>
    </xf>
    <xf numFmtId="0" fontId="24" fillId="2" borderId="0" xfId="0" applyFont="1" applyFill="1" applyBorder="1" applyAlignment="1" applyProtection="1">
      <alignment horizontal="center" vertical="center"/>
    </xf>
    <xf numFmtId="0" fontId="28" fillId="3" borderId="7" xfId="0" applyFont="1" applyFill="1" applyBorder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left" wrapText="1"/>
    </xf>
  </cellXfs>
  <cellStyles count="14">
    <cellStyle name="Normal" xfId="0" builtinId="0"/>
    <cellStyle name="Normal 2" xfId="2"/>
    <cellStyle name="Normal 2 2" xfId="6"/>
    <cellStyle name="Normal 2 2 3" xfId="12"/>
    <cellStyle name="Normal 2 3" xfId="9"/>
    <cellStyle name="Normal 2 3 2" xfId="4"/>
    <cellStyle name="Normal 3 2" xfId="10"/>
    <cellStyle name="Normal_Directorio CEMs - agos - 2009 - UGTAI" xfId="7"/>
    <cellStyle name="Porcentaje" xfId="1" builtinId="5"/>
    <cellStyle name="Porcentaje 10" xfId="11"/>
    <cellStyle name="Porcentaje 2" xfId="3"/>
    <cellStyle name="Porcentaje 3 2" xfId="13"/>
    <cellStyle name="Porcentual 2" xfId="5"/>
    <cellStyle name="Porcentual 2 2" xfId="8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0E-4503-85FD-D60E8116D8A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0E-4503-85FD-D60E8116D8AC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CB0E-4503-85FD-D60E8116D8AC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0E-4503-85FD-D60E8116D8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B0E-4503-85FD-D60E8116D8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B0E-4503-85FD-D60E8116D8A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1022</c:v>
                </c:pt>
                <c:pt idx="1">
                  <c:v>74</c:v>
                </c:pt>
                <c:pt idx="2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B0E-4503-85FD-D60E8116D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A9D-4D5E-A816-689AAEF82BDC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A9D-4D5E-A816-689AAEF82BDC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A9D-4D5E-A816-689AAEF82B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A9D-4D5E-A816-689AAEF82B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A9D-4D5E-A816-689AAEF82BD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977</c:v>
                </c:pt>
                <c:pt idx="1">
                  <c:v>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A9D-4D5E-A816-689AAEF82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335-41C8-83BA-62792B8D3C8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335-41C8-83BA-62792B8D3C81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335-41C8-83BA-62792B8D3C81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335-41C8-83BA-62792B8D3C81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335-41C8-83BA-62792B8D3C8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335-41C8-83BA-62792B8D3C8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335-41C8-83BA-62792B8D3C8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94</c:v>
                </c:pt>
                <c:pt idx="1">
                  <c:v>475</c:v>
                </c:pt>
                <c:pt idx="2">
                  <c:v>416</c:v>
                </c:pt>
                <c:pt idx="3">
                  <c:v>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335-41C8-83BA-62792B8D3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028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197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197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8458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062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W124"/>
  <sheetViews>
    <sheetView tabSelected="1" view="pageBreakPreview" zoomScale="73" zoomScaleNormal="70" zoomScaleSheetLayoutView="73" workbookViewId="0">
      <selection activeCell="G86" sqref="G86"/>
    </sheetView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1" customWidth="1"/>
  </cols>
  <sheetData>
    <row r="1" spans="1:22" ht="23.2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"/>
    </row>
    <row r="2" spans="1:22" ht="51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"/>
    </row>
    <row r="3" spans="1:22" ht="15" customHeight="1" x14ac:dyDescent="0.25">
      <c r="A3" s="4" t="s">
        <v>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25">
      <c r="A5" s="6" t="s">
        <v>32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25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15" customHeight="1" x14ac:dyDescent="0.25">
      <c r="A7" s="7" t="s">
        <v>33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1"/>
    </row>
    <row r="9" spans="1:22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"/>
    </row>
    <row r="10" spans="1:22" ht="22.5" x14ac:dyDescent="0.25">
      <c r="A10" s="15" t="s">
        <v>34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"/>
    </row>
    <row r="12" spans="1:22" ht="18.75" x14ac:dyDescent="0.3">
      <c r="A12" s="18" t="s">
        <v>35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36</v>
      </c>
      <c r="M12" s="19"/>
      <c r="N12" s="19"/>
      <c r="O12" s="19"/>
      <c r="P12" s="21"/>
      <c r="Q12" s="1"/>
      <c r="R12" s="1"/>
      <c r="S12" s="1"/>
      <c r="T12" s="1"/>
      <c r="U12" s="1"/>
    </row>
    <row r="13" spans="1:22" ht="60" x14ac:dyDescent="0.25">
      <c r="A13" s="22" t="s">
        <v>37</v>
      </c>
      <c r="B13" s="23"/>
      <c r="C13" s="23"/>
      <c r="D13" s="23"/>
      <c r="E13" s="20"/>
      <c r="F13" s="21"/>
      <c r="G13" s="21"/>
      <c r="H13" s="21"/>
      <c r="I13" s="21"/>
      <c r="J13" s="21"/>
      <c r="K13" s="1"/>
      <c r="L13" s="22" t="s">
        <v>38</v>
      </c>
      <c r="M13" s="23"/>
      <c r="N13" s="23"/>
      <c r="O13" s="23"/>
      <c r="P13" s="21"/>
      <c r="Q13" s="1"/>
      <c r="R13" s="1"/>
      <c r="S13" s="1"/>
      <c r="T13" s="1"/>
      <c r="U13" s="1"/>
    </row>
    <row r="14" spans="1:2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"/>
      <c r="L14" s="13"/>
      <c r="M14" s="13"/>
      <c r="N14" s="13"/>
      <c r="O14" s="13"/>
      <c r="P14" s="24"/>
      <c r="Q14" s="1"/>
      <c r="R14" s="1"/>
      <c r="S14" s="1"/>
      <c r="T14" s="1"/>
      <c r="U14" s="1"/>
    </row>
    <row r="15" spans="1:22" ht="25.5" x14ac:dyDescent="0.25">
      <c r="A15" s="25" t="s">
        <v>1</v>
      </c>
      <c r="B15" s="25" t="s">
        <v>39</v>
      </c>
      <c r="C15" s="25" t="s">
        <v>2</v>
      </c>
      <c r="D15" s="26" t="s">
        <v>40</v>
      </c>
      <c r="E15" s="26" t="s">
        <v>41</v>
      </c>
      <c r="F15" s="13"/>
      <c r="G15" s="13"/>
      <c r="H15" s="13"/>
      <c r="I15" s="13"/>
      <c r="J15" s="13"/>
      <c r="K15" s="1"/>
      <c r="L15" s="27" t="s">
        <v>1</v>
      </c>
      <c r="M15" s="25" t="s">
        <v>39</v>
      </c>
      <c r="N15" s="25" t="s">
        <v>5</v>
      </c>
      <c r="O15" s="25" t="s">
        <v>6</v>
      </c>
      <c r="P15" s="24"/>
      <c r="Q15" s="1"/>
      <c r="R15" s="1"/>
      <c r="S15" s="1"/>
      <c r="T15" s="1"/>
      <c r="U15" s="1"/>
    </row>
    <row r="16" spans="1:22" x14ac:dyDescent="0.25">
      <c r="A16" s="28" t="s">
        <v>10</v>
      </c>
      <c r="B16" s="29">
        <f>+SUM(C16:E16)</f>
        <v>110</v>
      </c>
      <c r="C16" s="29">
        <v>94</v>
      </c>
      <c r="D16" s="30">
        <v>11</v>
      </c>
      <c r="E16" s="30">
        <v>5</v>
      </c>
      <c r="F16" s="13"/>
      <c r="G16" s="13"/>
      <c r="H16" s="13"/>
      <c r="I16" s="13"/>
      <c r="J16" s="13"/>
      <c r="K16" s="1"/>
      <c r="L16" s="28" t="s">
        <v>10</v>
      </c>
      <c r="M16" s="29">
        <f>+N16+O16</f>
        <v>110</v>
      </c>
      <c r="N16" s="29">
        <v>94</v>
      </c>
      <c r="O16" s="29">
        <v>16</v>
      </c>
      <c r="P16" s="24"/>
      <c r="Q16" s="1"/>
      <c r="R16" s="1"/>
      <c r="S16" s="1"/>
      <c r="T16" s="1"/>
      <c r="U16" s="1"/>
    </row>
    <row r="17" spans="1:21" x14ac:dyDescent="0.25">
      <c r="A17" s="28" t="s">
        <v>11</v>
      </c>
      <c r="B17" s="29">
        <f t="shared" ref="B17:B27" si="0">+SUM(C17:E17)</f>
        <v>104</v>
      </c>
      <c r="C17" s="29">
        <v>100</v>
      </c>
      <c r="D17" s="30">
        <v>3</v>
      </c>
      <c r="E17" s="30">
        <v>1</v>
      </c>
      <c r="F17" s="13"/>
      <c r="G17" s="13"/>
      <c r="H17" s="13"/>
      <c r="I17" s="13"/>
      <c r="J17" s="13"/>
      <c r="K17" s="1"/>
      <c r="L17" s="28" t="s">
        <v>11</v>
      </c>
      <c r="M17" s="29">
        <f t="shared" ref="M17:M27" si="1">+N17+O17</f>
        <v>104</v>
      </c>
      <c r="N17" s="29">
        <v>99</v>
      </c>
      <c r="O17" s="29">
        <v>5</v>
      </c>
      <c r="P17" s="24"/>
      <c r="Q17" s="1"/>
      <c r="R17" s="1"/>
      <c r="S17" s="1"/>
      <c r="T17" s="1"/>
      <c r="U17" s="1"/>
    </row>
    <row r="18" spans="1:21" x14ac:dyDescent="0.25">
      <c r="A18" s="28" t="s">
        <v>12</v>
      </c>
      <c r="B18" s="29">
        <f t="shared" si="0"/>
        <v>120</v>
      </c>
      <c r="C18" s="29">
        <v>116</v>
      </c>
      <c r="D18" s="30">
        <v>4</v>
      </c>
      <c r="E18" s="30">
        <v>0</v>
      </c>
      <c r="F18" s="13"/>
      <c r="G18" s="13"/>
      <c r="H18" s="13"/>
      <c r="I18" s="13"/>
      <c r="J18" s="13"/>
      <c r="K18" s="1"/>
      <c r="L18" s="28" t="s">
        <v>12</v>
      </c>
      <c r="M18" s="29">
        <f t="shared" si="1"/>
        <v>120</v>
      </c>
      <c r="N18" s="29">
        <v>105</v>
      </c>
      <c r="O18" s="29">
        <v>15</v>
      </c>
      <c r="P18" s="24"/>
      <c r="Q18" s="1"/>
      <c r="R18" s="1"/>
      <c r="S18" s="1"/>
      <c r="T18" s="1"/>
      <c r="U18" s="1"/>
    </row>
    <row r="19" spans="1:21" x14ac:dyDescent="0.25">
      <c r="A19" s="28" t="s">
        <v>13</v>
      </c>
      <c r="B19" s="29">
        <f t="shared" si="0"/>
        <v>165</v>
      </c>
      <c r="C19" s="29">
        <v>149</v>
      </c>
      <c r="D19" s="30">
        <v>13</v>
      </c>
      <c r="E19" s="30">
        <v>3</v>
      </c>
      <c r="F19" s="13"/>
      <c r="G19" s="13"/>
      <c r="H19" s="13"/>
      <c r="I19" s="13"/>
      <c r="J19" s="13"/>
      <c r="K19" s="1"/>
      <c r="L19" s="28" t="s">
        <v>13</v>
      </c>
      <c r="M19" s="29">
        <f t="shared" si="1"/>
        <v>165</v>
      </c>
      <c r="N19" s="29">
        <v>138</v>
      </c>
      <c r="O19" s="29">
        <v>27</v>
      </c>
      <c r="P19" s="24"/>
      <c r="Q19" s="1"/>
      <c r="R19" s="1"/>
      <c r="S19" s="1"/>
      <c r="T19" s="1"/>
      <c r="U19" s="1"/>
    </row>
    <row r="20" spans="1:21" x14ac:dyDescent="0.25">
      <c r="A20" s="28" t="s">
        <v>14</v>
      </c>
      <c r="B20" s="29">
        <f t="shared" si="0"/>
        <v>129</v>
      </c>
      <c r="C20" s="29">
        <v>118</v>
      </c>
      <c r="D20" s="31">
        <v>10</v>
      </c>
      <c r="E20" s="31">
        <v>1</v>
      </c>
      <c r="F20" s="13"/>
      <c r="G20" s="13"/>
      <c r="H20" s="13"/>
      <c r="I20" s="13"/>
      <c r="J20" s="13"/>
      <c r="K20" s="1"/>
      <c r="L20" s="28" t="s">
        <v>14</v>
      </c>
      <c r="M20" s="29">
        <f t="shared" si="1"/>
        <v>129</v>
      </c>
      <c r="N20" s="29">
        <v>117</v>
      </c>
      <c r="O20" s="29">
        <v>12</v>
      </c>
      <c r="P20" s="24"/>
      <c r="Q20" s="1"/>
      <c r="R20" s="1"/>
      <c r="S20" s="1"/>
      <c r="T20" s="1"/>
      <c r="U20" s="1"/>
    </row>
    <row r="21" spans="1:21" x14ac:dyDescent="0.25">
      <c r="A21" s="28" t="s">
        <v>15</v>
      </c>
      <c r="B21" s="29">
        <f t="shared" si="0"/>
        <v>164</v>
      </c>
      <c r="C21" s="29">
        <v>151</v>
      </c>
      <c r="D21" s="31">
        <v>11</v>
      </c>
      <c r="E21" s="31">
        <v>2</v>
      </c>
      <c r="F21" s="13"/>
      <c r="G21" s="13"/>
      <c r="H21" s="13"/>
      <c r="I21" s="13"/>
      <c r="J21" s="13"/>
      <c r="K21" s="1"/>
      <c r="L21" s="28" t="s">
        <v>15</v>
      </c>
      <c r="M21" s="29">
        <f t="shared" si="1"/>
        <v>164</v>
      </c>
      <c r="N21" s="29">
        <v>145</v>
      </c>
      <c r="O21" s="29">
        <v>19</v>
      </c>
      <c r="P21" s="24"/>
      <c r="Q21" s="1"/>
      <c r="R21" s="1"/>
      <c r="S21" s="1"/>
      <c r="T21" s="1"/>
      <c r="U21" s="1"/>
    </row>
    <row r="22" spans="1:21" x14ac:dyDescent="0.25">
      <c r="A22" s="28" t="s">
        <v>16</v>
      </c>
      <c r="B22" s="29">
        <f t="shared" si="0"/>
        <v>158</v>
      </c>
      <c r="C22" s="29">
        <v>151</v>
      </c>
      <c r="D22" s="31">
        <v>7</v>
      </c>
      <c r="E22" s="31">
        <v>0</v>
      </c>
      <c r="F22" s="13"/>
      <c r="G22" s="13"/>
      <c r="H22" s="13"/>
      <c r="I22" s="13"/>
      <c r="J22" s="13"/>
      <c r="K22" s="1"/>
      <c r="L22" s="28" t="s">
        <v>16</v>
      </c>
      <c r="M22" s="29">
        <f t="shared" si="1"/>
        <v>158</v>
      </c>
      <c r="N22" s="29">
        <v>142</v>
      </c>
      <c r="O22" s="29">
        <v>16</v>
      </c>
      <c r="P22" s="24"/>
      <c r="Q22" s="1"/>
      <c r="R22" s="1"/>
      <c r="S22" s="1"/>
      <c r="T22" s="1"/>
      <c r="U22" s="1"/>
    </row>
    <row r="23" spans="1:21" x14ac:dyDescent="0.25">
      <c r="A23" s="28" t="s">
        <v>17</v>
      </c>
      <c r="B23" s="29">
        <f t="shared" si="0"/>
        <v>160</v>
      </c>
      <c r="C23" s="32">
        <v>143</v>
      </c>
      <c r="D23" s="31">
        <v>15</v>
      </c>
      <c r="E23" s="31">
        <v>2</v>
      </c>
      <c r="F23" s="13"/>
      <c r="G23" s="13"/>
      <c r="H23" s="13"/>
      <c r="I23" s="13"/>
      <c r="J23" s="13"/>
      <c r="K23" s="1"/>
      <c r="L23" s="28" t="s">
        <v>17</v>
      </c>
      <c r="M23" s="29">
        <f t="shared" si="1"/>
        <v>160</v>
      </c>
      <c r="N23" s="29">
        <v>137</v>
      </c>
      <c r="O23" s="29">
        <v>23</v>
      </c>
      <c r="P23" s="24"/>
      <c r="Q23" s="1"/>
      <c r="R23" s="1"/>
      <c r="S23" s="1"/>
      <c r="T23" s="1"/>
      <c r="U23" s="1"/>
    </row>
    <row r="24" spans="1:21" x14ac:dyDescent="0.25">
      <c r="A24" s="28" t="s">
        <v>29</v>
      </c>
      <c r="B24" s="29">
        <f t="shared" si="0"/>
        <v>0</v>
      </c>
      <c r="C24" s="32"/>
      <c r="D24" s="31"/>
      <c r="E24" s="31"/>
      <c r="F24" s="13"/>
      <c r="G24" s="13"/>
      <c r="H24" s="13"/>
      <c r="I24" s="13"/>
      <c r="J24" s="13"/>
      <c r="K24" s="1"/>
      <c r="L24" s="28" t="s">
        <v>29</v>
      </c>
      <c r="M24" s="29">
        <f t="shared" si="1"/>
        <v>0</v>
      </c>
      <c r="N24" s="29"/>
      <c r="O24" s="29"/>
      <c r="P24" s="24"/>
      <c r="Q24" s="1"/>
      <c r="R24" s="1"/>
      <c r="S24" s="1"/>
      <c r="T24" s="1"/>
      <c r="U24" s="1"/>
    </row>
    <row r="25" spans="1:21" x14ac:dyDescent="0.25">
      <c r="A25" s="28" t="s">
        <v>19</v>
      </c>
      <c r="B25" s="29">
        <f t="shared" si="0"/>
        <v>0</v>
      </c>
      <c r="C25" s="32"/>
      <c r="D25" s="31"/>
      <c r="E25" s="31"/>
      <c r="F25" s="13"/>
      <c r="G25" s="13"/>
      <c r="H25" s="13"/>
      <c r="I25" s="13"/>
      <c r="J25" s="13"/>
      <c r="K25" s="1"/>
      <c r="L25" s="28" t="s">
        <v>19</v>
      </c>
      <c r="M25" s="29">
        <f t="shared" si="1"/>
        <v>0</v>
      </c>
      <c r="N25" s="29"/>
      <c r="O25" s="29"/>
      <c r="P25" s="24"/>
      <c r="Q25" s="1"/>
      <c r="R25" s="1"/>
      <c r="S25" s="1"/>
      <c r="T25" s="1"/>
      <c r="U25" s="1"/>
    </row>
    <row r="26" spans="1:21" x14ac:dyDescent="0.25">
      <c r="A26" s="28" t="s">
        <v>20</v>
      </c>
      <c r="B26" s="29">
        <f t="shared" si="0"/>
        <v>0</v>
      </c>
      <c r="C26" s="32"/>
      <c r="D26" s="31"/>
      <c r="E26" s="31"/>
      <c r="F26" s="13"/>
      <c r="G26" s="13"/>
      <c r="H26" s="13"/>
      <c r="I26" s="13"/>
      <c r="J26" s="13"/>
      <c r="K26" s="1"/>
      <c r="L26" s="28" t="s">
        <v>20</v>
      </c>
      <c r="M26" s="29">
        <f t="shared" si="1"/>
        <v>0</v>
      </c>
      <c r="N26" s="29"/>
      <c r="O26" s="29"/>
      <c r="P26" s="24"/>
      <c r="Q26" s="1"/>
      <c r="R26" s="1"/>
      <c r="S26" s="1"/>
      <c r="T26" s="1"/>
      <c r="U26" s="1"/>
    </row>
    <row r="27" spans="1:21" x14ac:dyDescent="0.25">
      <c r="A27" s="28" t="s">
        <v>21</v>
      </c>
      <c r="B27" s="29">
        <f t="shared" si="0"/>
        <v>0</v>
      </c>
      <c r="C27" s="29"/>
      <c r="D27" s="30"/>
      <c r="E27" s="30"/>
      <c r="F27" s="13"/>
      <c r="G27" s="13"/>
      <c r="H27" s="13"/>
      <c r="I27" s="13"/>
      <c r="J27" s="13"/>
      <c r="K27" s="1"/>
      <c r="L27" s="28" t="s">
        <v>21</v>
      </c>
      <c r="M27" s="29">
        <f t="shared" si="1"/>
        <v>0</v>
      </c>
      <c r="N27" s="29"/>
      <c r="O27" s="29"/>
      <c r="P27" s="24"/>
      <c r="Q27" s="1"/>
      <c r="R27" s="1"/>
      <c r="S27" s="1"/>
      <c r="T27" s="1"/>
      <c r="U27" s="1"/>
    </row>
    <row r="28" spans="1:21" x14ac:dyDescent="0.25">
      <c r="A28" s="33" t="s">
        <v>3</v>
      </c>
      <c r="B28" s="34">
        <f>+SUM(B16:B27)</f>
        <v>1110</v>
      </c>
      <c r="C28" s="34">
        <f>+SUM(C16:C27)</f>
        <v>1022</v>
      </c>
      <c r="D28" s="34">
        <f>+SUM(D16:D27)</f>
        <v>74</v>
      </c>
      <c r="E28" s="34">
        <f>+SUM(E16:E27)</f>
        <v>14</v>
      </c>
      <c r="F28" s="13"/>
      <c r="G28" s="13"/>
      <c r="H28" s="13"/>
      <c r="I28" s="13"/>
      <c r="J28" s="13"/>
      <c r="K28" s="1"/>
      <c r="L28" s="33" t="s">
        <v>3</v>
      </c>
      <c r="M28" s="34">
        <f>+SUM(M16:M27)</f>
        <v>1110</v>
      </c>
      <c r="N28" s="34">
        <f>+SUM(N16:N27)</f>
        <v>977</v>
      </c>
      <c r="O28" s="34">
        <f>+SUM(O16:O27)</f>
        <v>133</v>
      </c>
      <c r="P28" s="24"/>
      <c r="Q28" s="1"/>
      <c r="R28" s="1"/>
      <c r="S28" s="1"/>
      <c r="T28" s="1"/>
      <c r="U28" s="1"/>
    </row>
    <row r="29" spans="1:21" x14ac:dyDescent="0.25">
      <c r="A29" s="35" t="s">
        <v>4</v>
      </c>
      <c r="B29" s="36">
        <f>+B28/B28</f>
        <v>1</v>
      </c>
      <c r="C29" s="37">
        <f>+C28/B28</f>
        <v>0.92072072072072075</v>
      </c>
      <c r="D29" s="38">
        <f>+D28/B28</f>
        <v>6.6666666666666666E-2</v>
      </c>
      <c r="E29" s="38">
        <f>+E28/B28</f>
        <v>1.2612612612612612E-2</v>
      </c>
      <c r="F29" s="13"/>
      <c r="G29" s="13"/>
      <c r="H29" s="13"/>
      <c r="I29" s="13"/>
      <c r="J29" s="13"/>
      <c r="K29" s="1"/>
      <c r="L29" s="35" t="s">
        <v>4</v>
      </c>
      <c r="M29" s="39">
        <f>+M28/M28</f>
        <v>1</v>
      </c>
      <c r="N29" s="39">
        <f>+N28/M28</f>
        <v>0.88018018018018018</v>
      </c>
      <c r="O29" s="39">
        <f>+O28/M28</f>
        <v>0.11981981981981982</v>
      </c>
      <c r="P29" s="24"/>
      <c r="Q29" s="1"/>
      <c r="R29" s="1"/>
      <c r="S29" s="1"/>
      <c r="T29" s="1"/>
      <c r="U29" s="1"/>
    </row>
    <row r="30" spans="1:2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  <c r="P30" s="1"/>
      <c r="Q30" s="1"/>
      <c r="R30" s="1"/>
      <c r="S30" s="1"/>
      <c r="T30" s="1"/>
      <c r="U30" s="1"/>
    </row>
    <row r="31" spans="1:21" ht="15.75" x14ac:dyDescent="0.25">
      <c r="A31" s="40" t="s">
        <v>42</v>
      </c>
      <c r="B31" s="41"/>
      <c r="C31" s="41"/>
      <c r="D31" s="41"/>
      <c r="E31" s="41"/>
      <c r="F31" s="41"/>
      <c r="G31" s="41"/>
      <c r="H31" s="41"/>
      <c r="I31" s="13"/>
      <c r="J31" s="13"/>
      <c r="K31" s="13"/>
      <c r="L31" s="13"/>
      <c r="M31" s="13"/>
      <c r="N31" s="13"/>
      <c r="O31" s="13"/>
      <c r="P31" s="42"/>
      <c r="Q31" s="42"/>
      <c r="R31" s="42"/>
      <c r="S31" s="42"/>
      <c r="T31" s="42"/>
      <c r="U31" s="1"/>
    </row>
    <row r="32" spans="1:21" ht="30" x14ac:dyDescent="0.25">
      <c r="A32" s="22" t="s">
        <v>43</v>
      </c>
      <c r="B32" s="43"/>
      <c r="C32" s="43"/>
      <c r="D32" s="43"/>
      <c r="E32" s="43"/>
      <c r="F32" s="43"/>
      <c r="G32" s="43"/>
      <c r="H32" s="44"/>
      <c r="I32" s="45"/>
      <c r="J32" s="46"/>
      <c r="K32" s="46"/>
      <c r="L32" s="46"/>
      <c r="M32" s="46"/>
      <c r="N32" s="46"/>
      <c r="O32" s="24"/>
      <c r="P32" s="42"/>
      <c r="Q32" s="42"/>
      <c r="R32" s="42"/>
      <c r="S32" s="42"/>
      <c r="T32" s="42"/>
      <c r="U32" s="1"/>
    </row>
    <row r="33" spans="1:22" ht="15.75" x14ac:dyDescent="0.25">
      <c r="A33" s="22"/>
      <c r="B33" s="43"/>
      <c r="C33" s="43"/>
      <c r="D33" s="43"/>
      <c r="E33" s="43"/>
      <c r="F33" s="43"/>
      <c r="G33" s="43"/>
      <c r="H33" s="44"/>
      <c r="I33" s="45"/>
      <c r="J33" s="46"/>
      <c r="K33" s="46"/>
      <c r="L33" s="46"/>
      <c r="M33" s="46"/>
      <c r="N33" s="46"/>
      <c r="O33" s="24"/>
      <c r="P33" s="42"/>
      <c r="Q33" s="42"/>
      <c r="R33" s="42"/>
      <c r="S33" s="42"/>
      <c r="T33" s="42"/>
      <c r="U33" s="1"/>
    </row>
    <row r="34" spans="1:22" ht="43.9" customHeight="1" x14ac:dyDescent="0.25">
      <c r="A34" s="125" t="s">
        <v>1</v>
      </c>
      <c r="B34" s="125" t="s">
        <v>39</v>
      </c>
      <c r="C34" s="125" t="s">
        <v>44</v>
      </c>
      <c r="D34" s="125"/>
      <c r="E34" s="125" t="s">
        <v>45</v>
      </c>
      <c r="F34" s="125"/>
      <c r="G34" s="125" t="s">
        <v>46</v>
      </c>
      <c r="H34" s="125"/>
      <c r="I34" s="47"/>
      <c r="J34" s="2"/>
      <c r="K34" s="2"/>
      <c r="L34" s="48"/>
      <c r="M34" s="48"/>
      <c r="N34" s="48"/>
      <c r="O34" s="48"/>
      <c r="P34" s="49"/>
      <c r="Q34" s="49"/>
      <c r="R34" s="49"/>
      <c r="S34" s="50"/>
      <c r="T34" s="50"/>
      <c r="U34" s="1"/>
    </row>
    <row r="35" spans="1:22" ht="67.150000000000006" customHeight="1" x14ac:dyDescent="0.3">
      <c r="A35" s="125"/>
      <c r="B35" s="125" t="s">
        <v>47</v>
      </c>
      <c r="C35" s="51" t="s">
        <v>48</v>
      </c>
      <c r="D35" s="51" t="s">
        <v>27</v>
      </c>
      <c r="E35" s="51" t="s">
        <v>48</v>
      </c>
      <c r="F35" s="51" t="s">
        <v>27</v>
      </c>
      <c r="G35" s="51" t="s">
        <v>48</v>
      </c>
      <c r="H35" s="51" t="s">
        <v>27</v>
      </c>
      <c r="I35" s="2"/>
      <c r="J35" s="2"/>
      <c r="K35" s="52" t="s">
        <v>49</v>
      </c>
      <c r="L35" s="53">
        <f>+C48+D48</f>
        <v>335</v>
      </c>
      <c r="M35" s="54" t="s">
        <v>50</v>
      </c>
      <c r="N35" s="55">
        <f>+L35/B48</f>
        <v>0.30180180180180183</v>
      </c>
      <c r="O35" s="2"/>
      <c r="P35" s="56"/>
      <c r="Q35" s="57"/>
      <c r="R35" s="57"/>
      <c r="S35" s="58"/>
      <c r="T35" s="56"/>
      <c r="U35" s="1"/>
    </row>
    <row r="36" spans="1:22" x14ac:dyDescent="0.25">
      <c r="A36" s="28" t="s">
        <v>10</v>
      </c>
      <c r="B36" s="29">
        <f>+SUM(C36:H36)</f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2"/>
      <c r="J36" s="2"/>
      <c r="K36" s="2"/>
      <c r="L36" s="2"/>
      <c r="M36" s="2"/>
      <c r="N36" s="2"/>
      <c r="O36" s="2"/>
      <c r="P36" s="59"/>
      <c r="Q36" s="60"/>
      <c r="R36" s="60"/>
      <c r="S36" s="60"/>
      <c r="T36" s="60"/>
      <c r="U36" s="61"/>
    </row>
    <row r="37" spans="1:22" x14ac:dyDescent="0.25">
      <c r="A37" s="28" t="s">
        <v>11</v>
      </c>
      <c r="B37" s="29">
        <f t="shared" ref="B37:B47" si="2">+SUM(C37:H37)</f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2"/>
      <c r="J37" s="2"/>
      <c r="K37" s="2"/>
      <c r="L37" s="2"/>
      <c r="M37" s="2"/>
      <c r="N37" s="2"/>
      <c r="O37" s="2"/>
      <c r="P37" s="59"/>
      <c r="Q37" s="60"/>
      <c r="R37" s="60"/>
      <c r="S37" s="60"/>
      <c r="T37" s="60"/>
      <c r="U37" s="61"/>
    </row>
    <row r="38" spans="1:22" ht="14.45" customHeight="1" x14ac:dyDescent="0.25">
      <c r="A38" s="28" t="s">
        <v>12</v>
      </c>
      <c r="B38" s="29">
        <f t="shared" si="2"/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2"/>
      <c r="J38" s="2"/>
      <c r="K38" s="2"/>
      <c r="L38" s="2"/>
      <c r="M38" s="2"/>
      <c r="N38" s="2"/>
      <c r="O38" s="2"/>
      <c r="P38" s="59"/>
      <c r="Q38" s="60"/>
      <c r="R38" s="60"/>
      <c r="S38" s="60"/>
      <c r="T38" s="60"/>
      <c r="U38" s="61"/>
      <c r="V38" s="62"/>
    </row>
    <row r="39" spans="1:22" ht="14.45" customHeight="1" x14ac:dyDescent="0.25">
      <c r="A39" s="28" t="s">
        <v>13</v>
      </c>
      <c r="B39" s="29">
        <f t="shared" si="2"/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2"/>
      <c r="J39" s="2"/>
      <c r="K39" s="2"/>
      <c r="L39" s="2"/>
      <c r="M39" s="2"/>
      <c r="N39" s="2"/>
      <c r="O39" s="2"/>
      <c r="P39" s="59"/>
      <c r="Q39" s="60"/>
      <c r="R39" s="60"/>
      <c r="S39" s="60"/>
      <c r="T39" s="60"/>
      <c r="U39" s="61"/>
    </row>
    <row r="40" spans="1:22" ht="14.45" customHeight="1" x14ac:dyDescent="0.25">
      <c r="A40" s="28" t="s">
        <v>14</v>
      </c>
      <c r="B40" s="29">
        <f t="shared" si="2"/>
        <v>129</v>
      </c>
      <c r="C40" s="29">
        <v>25</v>
      </c>
      <c r="D40" s="29">
        <v>12</v>
      </c>
      <c r="E40" s="29">
        <v>86</v>
      </c>
      <c r="F40" s="29">
        <v>5</v>
      </c>
      <c r="G40" s="29">
        <v>1</v>
      </c>
      <c r="H40" s="29">
        <v>0</v>
      </c>
      <c r="I40" s="2"/>
      <c r="J40" s="2"/>
      <c r="K40" s="2"/>
      <c r="L40" s="2"/>
      <c r="M40" s="2"/>
      <c r="N40" s="2"/>
      <c r="O40" s="2"/>
      <c r="P40" s="59"/>
      <c r="Q40" s="60"/>
      <c r="R40" s="60"/>
      <c r="S40" s="60"/>
      <c r="T40" s="60"/>
      <c r="U40" s="61"/>
    </row>
    <row r="41" spans="1:22" ht="18.75" x14ac:dyDescent="0.3">
      <c r="A41" s="28" t="s">
        <v>15</v>
      </c>
      <c r="B41" s="29">
        <f t="shared" si="2"/>
        <v>164</v>
      </c>
      <c r="C41" s="29">
        <v>41</v>
      </c>
      <c r="D41" s="29">
        <v>14</v>
      </c>
      <c r="E41" s="29">
        <v>100</v>
      </c>
      <c r="F41" s="29">
        <v>5</v>
      </c>
      <c r="G41" s="29">
        <v>3</v>
      </c>
      <c r="H41" s="29">
        <v>1</v>
      </c>
      <c r="I41" s="2"/>
      <c r="J41" s="2"/>
      <c r="K41" s="52" t="s">
        <v>49</v>
      </c>
      <c r="L41" s="53">
        <f>+E48+F48</f>
        <v>741</v>
      </c>
      <c r="M41" s="52" t="s">
        <v>50</v>
      </c>
      <c r="N41" s="55">
        <f>+L41/B48</f>
        <v>0.66756756756756752</v>
      </c>
      <c r="O41" s="2"/>
      <c r="P41" s="59"/>
      <c r="Q41" s="60"/>
      <c r="R41" s="60"/>
      <c r="S41" s="60"/>
      <c r="T41" s="60"/>
      <c r="U41" s="61"/>
    </row>
    <row r="42" spans="1:22" x14ac:dyDescent="0.25">
      <c r="A42" s="28" t="s">
        <v>16</v>
      </c>
      <c r="B42" s="29">
        <f t="shared" si="2"/>
        <v>158</v>
      </c>
      <c r="C42" s="29">
        <v>35</v>
      </c>
      <c r="D42" s="29">
        <v>9</v>
      </c>
      <c r="E42" s="29">
        <v>109</v>
      </c>
      <c r="F42" s="29">
        <v>1</v>
      </c>
      <c r="G42" s="29">
        <v>4</v>
      </c>
      <c r="H42" s="29">
        <v>0</v>
      </c>
      <c r="I42" s="2"/>
      <c r="J42" s="2"/>
      <c r="K42" s="2"/>
      <c r="L42" s="2"/>
      <c r="M42" s="2"/>
      <c r="N42" s="2"/>
      <c r="O42" s="2"/>
      <c r="P42" s="59"/>
      <c r="Q42" s="60"/>
      <c r="R42" s="60"/>
      <c r="S42" s="60"/>
      <c r="T42" s="60"/>
      <c r="U42" s="61"/>
    </row>
    <row r="43" spans="1:22" ht="14.45" customHeight="1" x14ac:dyDescent="0.25">
      <c r="A43" s="28" t="s">
        <v>17</v>
      </c>
      <c r="B43" s="29">
        <f t="shared" si="2"/>
        <v>160</v>
      </c>
      <c r="C43" s="29">
        <v>27</v>
      </c>
      <c r="D43" s="29">
        <v>15</v>
      </c>
      <c r="E43" s="29">
        <v>103</v>
      </c>
      <c r="F43" s="29">
        <v>2</v>
      </c>
      <c r="G43" s="29">
        <v>13</v>
      </c>
      <c r="H43" s="29">
        <v>0</v>
      </c>
      <c r="I43" s="2"/>
      <c r="J43" s="2"/>
      <c r="K43" s="2"/>
      <c r="L43" s="2"/>
      <c r="M43" s="2"/>
      <c r="N43" s="2"/>
      <c r="O43" s="2"/>
      <c r="P43" s="59"/>
      <c r="Q43" s="60"/>
      <c r="R43" s="60"/>
      <c r="S43" s="60"/>
      <c r="T43" s="60"/>
      <c r="U43" s="61"/>
    </row>
    <row r="44" spans="1:22" ht="14.45" customHeight="1" x14ac:dyDescent="0.25">
      <c r="A44" s="28" t="s">
        <v>29</v>
      </c>
      <c r="B44" s="29">
        <f t="shared" si="2"/>
        <v>0</v>
      </c>
      <c r="C44" s="29"/>
      <c r="D44" s="29"/>
      <c r="E44" s="29"/>
      <c r="F44" s="29"/>
      <c r="G44" s="29"/>
      <c r="H44" s="29"/>
      <c r="I44" s="2"/>
      <c r="J44" s="2"/>
      <c r="K44" s="2"/>
      <c r="L44" s="2"/>
      <c r="M44" s="2"/>
      <c r="N44" s="2"/>
      <c r="O44" s="2"/>
      <c r="P44" s="59"/>
      <c r="Q44" s="60"/>
      <c r="R44" s="60"/>
      <c r="S44" s="60"/>
      <c r="T44" s="60"/>
      <c r="U44" s="61"/>
    </row>
    <row r="45" spans="1:22" ht="14.45" customHeight="1" x14ac:dyDescent="0.25">
      <c r="A45" s="28" t="s">
        <v>19</v>
      </c>
      <c r="B45" s="29">
        <f t="shared" si="2"/>
        <v>0</v>
      </c>
      <c r="C45" s="29"/>
      <c r="D45" s="29"/>
      <c r="E45" s="29"/>
      <c r="F45" s="29"/>
      <c r="G45" s="29"/>
      <c r="H45" s="29"/>
      <c r="I45" s="2"/>
      <c r="J45" s="2"/>
      <c r="K45" s="2"/>
      <c r="L45" s="2"/>
      <c r="M45" s="2"/>
      <c r="N45" s="2"/>
      <c r="O45" s="2"/>
      <c r="P45" s="59"/>
      <c r="Q45" s="60"/>
      <c r="R45" s="60"/>
      <c r="S45" s="60"/>
      <c r="T45" s="60"/>
      <c r="U45" s="61"/>
    </row>
    <row r="46" spans="1:22" x14ac:dyDescent="0.25">
      <c r="A46" s="28" t="s">
        <v>20</v>
      </c>
      <c r="B46" s="29">
        <f t="shared" si="2"/>
        <v>0</v>
      </c>
      <c r="C46" s="29"/>
      <c r="D46" s="29"/>
      <c r="E46" s="29"/>
      <c r="F46" s="29"/>
      <c r="G46" s="29"/>
      <c r="H46" s="29"/>
      <c r="I46" s="2"/>
      <c r="J46" s="2"/>
      <c r="K46" s="2"/>
      <c r="L46" s="2"/>
      <c r="M46" s="2"/>
      <c r="N46" s="2"/>
      <c r="O46" s="2"/>
      <c r="P46" s="59"/>
      <c r="Q46" s="60"/>
      <c r="R46" s="60"/>
      <c r="S46" s="60"/>
      <c r="T46" s="60"/>
      <c r="U46" s="61"/>
    </row>
    <row r="47" spans="1:22" x14ac:dyDescent="0.25">
      <c r="A47" s="28" t="s">
        <v>21</v>
      </c>
      <c r="B47" s="29">
        <f t="shared" si="2"/>
        <v>0</v>
      </c>
      <c r="C47" s="29"/>
      <c r="D47" s="29"/>
      <c r="E47" s="29"/>
      <c r="F47" s="29"/>
      <c r="G47" s="29"/>
      <c r="H47" s="29"/>
      <c r="I47" s="2"/>
      <c r="J47" s="2"/>
      <c r="K47" s="1"/>
      <c r="L47" s="1"/>
      <c r="M47" s="1"/>
      <c r="N47" s="1"/>
      <c r="O47" s="2"/>
      <c r="P47" s="59"/>
      <c r="Q47" s="60"/>
      <c r="R47" s="60"/>
      <c r="S47" s="60"/>
      <c r="T47" s="60"/>
      <c r="U47" s="61"/>
    </row>
    <row r="48" spans="1:22" ht="18.75" x14ac:dyDescent="0.3">
      <c r="A48" s="33" t="s">
        <v>3</v>
      </c>
      <c r="B48" s="34">
        <f>+SUM(B36:B47)</f>
        <v>1110</v>
      </c>
      <c r="C48" s="34">
        <f t="shared" ref="C48:H48" si="3">+SUM(C36:C47)</f>
        <v>235</v>
      </c>
      <c r="D48" s="34">
        <f t="shared" si="3"/>
        <v>100</v>
      </c>
      <c r="E48" s="34">
        <f t="shared" si="3"/>
        <v>718</v>
      </c>
      <c r="F48" s="34">
        <f t="shared" si="3"/>
        <v>23</v>
      </c>
      <c r="G48" s="34">
        <f t="shared" si="3"/>
        <v>32</v>
      </c>
      <c r="H48" s="34">
        <f t="shared" si="3"/>
        <v>2</v>
      </c>
      <c r="I48" s="2"/>
      <c r="J48" s="2"/>
      <c r="K48" s="52" t="s">
        <v>49</v>
      </c>
      <c r="L48" s="53">
        <f>+G48+H48</f>
        <v>34</v>
      </c>
      <c r="M48" s="52" t="s">
        <v>50</v>
      </c>
      <c r="N48" s="55">
        <f>+L48/B48</f>
        <v>3.063063063063063E-2</v>
      </c>
      <c r="O48" s="2"/>
      <c r="P48" s="63"/>
      <c r="Q48" s="64"/>
      <c r="R48" s="64"/>
      <c r="S48" s="64"/>
      <c r="T48" s="64"/>
      <c r="U48" s="1"/>
    </row>
    <row r="49" spans="1:23" x14ac:dyDescent="0.25">
      <c r="A49" s="126" t="s">
        <v>51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3" x14ac:dyDescent="0.25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</row>
    <row r="51" spans="1:2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"/>
    </row>
    <row r="52" spans="1:23" ht="18.75" x14ac:dyDescent="0.3">
      <c r="A52" s="18" t="s">
        <v>52</v>
      </c>
      <c r="B52" s="19"/>
      <c r="C52" s="19"/>
      <c r="D52" s="19"/>
      <c r="E52" s="65"/>
      <c r="F52" s="65"/>
      <c r="G52" s="3"/>
      <c r="H52" s="3"/>
      <c r="I52" s="3"/>
      <c r="J52" s="3"/>
      <c r="L52" s="18" t="s">
        <v>53</v>
      </c>
      <c r="M52" s="19"/>
      <c r="N52" s="19"/>
      <c r="O52" s="65"/>
      <c r="P52" s="65"/>
      <c r="Q52" s="65"/>
      <c r="R52" s="65"/>
      <c r="S52" s="65"/>
      <c r="T52" s="65"/>
      <c r="U52" s="66"/>
      <c r="V52" s="66"/>
    </row>
    <row r="53" spans="1:23" ht="48.75" customHeight="1" x14ac:dyDescent="0.25">
      <c r="A53" s="22" t="s">
        <v>54</v>
      </c>
      <c r="B53" s="23"/>
      <c r="C53" s="23"/>
      <c r="D53" s="23"/>
      <c r="E53" s="65"/>
      <c r="F53" s="65"/>
      <c r="G53" s="3"/>
      <c r="H53" s="3"/>
      <c r="I53" s="3"/>
      <c r="J53" s="3"/>
      <c r="K53" s="1"/>
      <c r="L53" s="22" t="s">
        <v>55</v>
      </c>
      <c r="M53" s="23"/>
      <c r="N53" s="23"/>
      <c r="O53" s="67"/>
      <c r="P53" s="67"/>
      <c r="Q53" s="67"/>
      <c r="R53" s="67"/>
      <c r="S53" s="67"/>
      <c r="T53" s="67"/>
      <c r="U53" s="68"/>
      <c r="V53" s="68"/>
    </row>
    <row r="54" spans="1:23" ht="18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3"/>
      <c r="M54" s="3"/>
      <c r="N54" s="3"/>
      <c r="O54" s="3"/>
      <c r="P54" s="69"/>
      <c r="Q54" s="3"/>
      <c r="R54" s="1"/>
      <c r="S54" s="1"/>
      <c r="T54" s="1"/>
      <c r="U54" s="1"/>
    </row>
    <row r="55" spans="1:23" ht="27" x14ac:dyDescent="0.25">
      <c r="A55" s="25" t="s">
        <v>1</v>
      </c>
      <c r="B55" s="25" t="s">
        <v>39</v>
      </c>
      <c r="C55" s="51" t="s">
        <v>56</v>
      </c>
      <c r="D55" s="51" t="s">
        <v>25</v>
      </c>
      <c r="E55" s="51" t="s">
        <v>26</v>
      </c>
      <c r="F55" s="51" t="s">
        <v>27</v>
      </c>
      <c r="G55" s="3"/>
      <c r="H55" s="3"/>
      <c r="I55" s="3"/>
      <c r="J55" s="3"/>
      <c r="K55" s="1"/>
      <c r="L55" s="25" t="s">
        <v>1</v>
      </c>
      <c r="M55" s="51" t="s">
        <v>57</v>
      </c>
      <c r="N55" s="51" t="s">
        <v>23</v>
      </c>
      <c r="O55" s="51" t="s">
        <v>58</v>
      </c>
      <c r="P55" s="51" t="s">
        <v>59</v>
      </c>
      <c r="Q55" s="51" t="s">
        <v>60</v>
      </c>
      <c r="R55" s="51" t="s">
        <v>61</v>
      </c>
      <c r="S55" s="51" t="s">
        <v>22</v>
      </c>
      <c r="T55" s="51" t="s">
        <v>62</v>
      </c>
      <c r="U55" s="51" t="s">
        <v>63</v>
      </c>
      <c r="V55" s="51" t="s">
        <v>7</v>
      </c>
      <c r="W55" s="1"/>
    </row>
    <row r="56" spans="1:23" x14ac:dyDescent="0.25">
      <c r="A56" s="28" t="s">
        <v>10</v>
      </c>
      <c r="B56" s="29">
        <f>+SUM(C56:F56)</f>
        <v>110</v>
      </c>
      <c r="C56" s="29">
        <v>13</v>
      </c>
      <c r="D56" s="29">
        <v>45</v>
      </c>
      <c r="E56" s="29">
        <v>41</v>
      </c>
      <c r="F56" s="29">
        <v>11</v>
      </c>
      <c r="G56" s="3"/>
      <c r="H56" s="3"/>
      <c r="I56" s="3"/>
      <c r="J56" s="3"/>
      <c r="K56" s="1"/>
      <c r="L56" s="28" t="s">
        <v>10</v>
      </c>
      <c r="M56" s="29">
        <v>25</v>
      </c>
      <c r="N56" s="29">
        <v>12</v>
      </c>
      <c r="O56" s="29">
        <v>37</v>
      </c>
      <c r="P56" s="29">
        <v>39</v>
      </c>
      <c r="Q56" s="29">
        <v>6</v>
      </c>
      <c r="R56" s="29">
        <v>17</v>
      </c>
      <c r="S56" s="29">
        <v>24</v>
      </c>
      <c r="T56" s="29">
        <v>4</v>
      </c>
      <c r="U56" s="29">
        <v>3</v>
      </c>
      <c r="V56" s="29">
        <v>3</v>
      </c>
      <c r="W56" s="1"/>
    </row>
    <row r="57" spans="1:23" x14ac:dyDescent="0.25">
      <c r="A57" s="28" t="s">
        <v>11</v>
      </c>
      <c r="B57" s="29">
        <f t="shared" ref="B57:B67" si="4">+SUM(C57:F57)</f>
        <v>104</v>
      </c>
      <c r="C57" s="29">
        <v>3</v>
      </c>
      <c r="D57" s="29">
        <v>48</v>
      </c>
      <c r="E57" s="29">
        <v>37</v>
      </c>
      <c r="F57" s="29">
        <v>16</v>
      </c>
      <c r="G57" s="3"/>
      <c r="H57" s="3"/>
      <c r="I57" s="3"/>
      <c r="J57" s="3"/>
      <c r="K57" s="1"/>
      <c r="L57" s="28" t="s">
        <v>11</v>
      </c>
      <c r="M57" s="29">
        <v>29</v>
      </c>
      <c r="N57" s="29">
        <v>7</v>
      </c>
      <c r="O57" s="29">
        <v>34</v>
      </c>
      <c r="P57" s="29">
        <v>60</v>
      </c>
      <c r="Q57" s="29">
        <v>9</v>
      </c>
      <c r="R57" s="29">
        <v>18</v>
      </c>
      <c r="S57" s="29">
        <v>14</v>
      </c>
      <c r="T57" s="29">
        <v>6</v>
      </c>
      <c r="U57" s="29">
        <v>4</v>
      </c>
      <c r="V57" s="29">
        <v>11</v>
      </c>
      <c r="W57" s="1"/>
    </row>
    <row r="58" spans="1:23" x14ac:dyDescent="0.25">
      <c r="A58" s="28" t="s">
        <v>12</v>
      </c>
      <c r="B58" s="29">
        <f t="shared" si="4"/>
        <v>120</v>
      </c>
      <c r="C58" s="29">
        <v>18</v>
      </c>
      <c r="D58" s="29">
        <v>49</v>
      </c>
      <c r="E58" s="29">
        <v>41</v>
      </c>
      <c r="F58" s="29">
        <v>12</v>
      </c>
      <c r="G58" s="3"/>
      <c r="H58" s="3"/>
      <c r="I58" s="3"/>
      <c r="J58" s="3"/>
      <c r="K58" s="1"/>
      <c r="L58" s="28" t="s">
        <v>12</v>
      </c>
      <c r="M58" s="29">
        <v>29</v>
      </c>
      <c r="N58" s="29">
        <v>12</v>
      </c>
      <c r="O58" s="29">
        <v>40</v>
      </c>
      <c r="P58" s="29">
        <v>40</v>
      </c>
      <c r="Q58" s="29">
        <v>10</v>
      </c>
      <c r="R58" s="29">
        <v>17</v>
      </c>
      <c r="S58" s="29">
        <v>25</v>
      </c>
      <c r="T58" s="29">
        <v>4</v>
      </c>
      <c r="U58" s="29">
        <v>9</v>
      </c>
      <c r="V58" s="29">
        <v>10</v>
      </c>
      <c r="W58" s="1"/>
    </row>
    <row r="59" spans="1:23" x14ac:dyDescent="0.25">
      <c r="A59" s="28" t="s">
        <v>13</v>
      </c>
      <c r="B59" s="29">
        <f t="shared" si="4"/>
        <v>165</v>
      </c>
      <c r="C59" s="29">
        <v>10</v>
      </c>
      <c r="D59" s="29">
        <v>63</v>
      </c>
      <c r="E59" s="29">
        <v>70</v>
      </c>
      <c r="F59" s="29">
        <v>22</v>
      </c>
      <c r="G59" s="3"/>
      <c r="H59" s="3"/>
      <c r="I59" s="3"/>
      <c r="J59" s="3"/>
      <c r="K59" s="1"/>
      <c r="L59" s="28" t="s">
        <v>13</v>
      </c>
      <c r="M59" s="29">
        <v>50</v>
      </c>
      <c r="N59" s="29">
        <v>8</v>
      </c>
      <c r="O59" s="29">
        <v>39</v>
      </c>
      <c r="P59" s="29">
        <v>67</v>
      </c>
      <c r="Q59" s="29">
        <v>14</v>
      </c>
      <c r="R59" s="29">
        <v>23</v>
      </c>
      <c r="S59" s="29">
        <v>26</v>
      </c>
      <c r="T59" s="29">
        <v>29</v>
      </c>
      <c r="U59" s="29">
        <v>4</v>
      </c>
      <c r="V59" s="29">
        <v>13</v>
      </c>
      <c r="W59" s="1"/>
    </row>
    <row r="60" spans="1:23" x14ac:dyDescent="0.25">
      <c r="A60" s="28" t="s">
        <v>14</v>
      </c>
      <c r="B60" s="29">
        <f t="shared" si="4"/>
        <v>129</v>
      </c>
      <c r="C60" s="29">
        <v>11</v>
      </c>
      <c r="D60" s="29">
        <v>54</v>
      </c>
      <c r="E60" s="29">
        <v>47</v>
      </c>
      <c r="F60" s="29">
        <v>17</v>
      </c>
      <c r="G60" s="3"/>
      <c r="H60" s="3"/>
      <c r="I60" s="3"/>
      <c r="J60" s="3"/>
      <c r="K60" s="1"/>
      <c r="L60" s="28" t="s">
        <v>14</v>
      </c>
      <c r="M60" s="29">
        <v>34</v>
      </c>
      <c r="N60" s="29">
        <v>7</v>
      </c>
      <c r="O60" s="29">
        <v>33</v>
      </c>
      <c r="P60" s="29">
        <v>32</v>
      </c>
      <c r="Q60" s="29">
        <v>4</v>
      </c>
      <c r="R60" s="29">
        <v>18</v>
      </c>
      <c r="S60" s="29">
        <v>26</v>
      </c>
      <c r="T60" s="29">
        <v>21</v>
      </c>
      <c r="U60" s="29">
        <v>4</v>
      </c>
      <c r="V60" s="29">
        <v>7</v>
      </c>
      <c r="W60" s="1"/>
    </row>
    <row r="61" spans="1:23" x14ac:dyDescent="0.25">
      <c r="A61" s="28" t="s">
        <v>15</v>
      </c>
      <c r="B61" s="29">
        <f t="shared" si="4"/>
        <v>164</v>
      </c>
      <c r="C61" s="29">
        <v>9</v>
      </c>
      <c r="D61" s="29">
        <v>67</v>
      </c>
      <c r="E61" s="29">
        <v>68</v>
      </c>
      <c r="F61" s="29">
        <v>20</v>
      </c>
      <c r="G61" s="3"/>
      <c r="H61" s="3"/>
      <c r="I61" s="3"/>
      <c r="J61" s="3"/>
      <c r="K61" s="1"/>
      <c r="L61" s="28" t="s">
        <v>15</v>
      </c>
      <c r="M61" s="29">
        <v>45</v>
      </c>
      <c r="N61" s="29">
        <v>17</v>
      </c>
      <c r="O61" s="29">
        <v>22</v>
      </c>
      <c r="P61" s="29">
        <v>48</v>
      </c>
      <c r="Q61" s="29">
        <v>5</v>
      </c>
      <c r="R61" s="29">
        <v>16</v>
      </c>
      <c r="S61" s="29">
        <v>31</v>
      </c>
      <c r="T61" s="29">
        <v>45</v>
      </c>
      <c r="U61" s="29">
        <v>7</v>
      </c>
      <c r="V61" s="29">
        <v>19</v>
      </c>
      <c r="W61" s="1"/>
    </row>
    <row r="62" spans="1:23" x14ac:dyDescent="0.25">
      <c r="A62" s="28" t="s">
        <v>16</v>
      </c>
      <c r="B62" s="29">
        <f t="shared" si="4"/>
        <v>158</v>
      </c>
      <c r="C62" s="29">
        <v>18</v>
      </c>
      <c r="D62" s="29">
        <v>77</v>
      </c>
      <c r="E62" s="29">
        <v>53</v>
      </c>
      <c r="F62" s="29">
        <v>10</v>
      </c>
      <c r="G62" s="3"/>
      <c r="H62" s="3"/>
      <c r="I62" s="3"/>
      <c r="J62" s="3"/>
      <c r="K62" s="1"/>
      <c r="L62" s="28" t="s">
        <v>16</v>
      </c>
      <c r="M62" s="29">
        <v>39</v>
      </c>
      <c r="N62" s="29">
        <v>4</v>
      </c>
      <c r="O62" s="29">
        <v>48</v>
      </c>
      <c r="P62" s="29">
        <v>58</v>
      </c>
      <c r="Q62" s="29">
        <v>10</v>
      </c>
      <c r="R62" s="29">
        <v>15</v>
      </c>
      <c r="S62" s="29">
        <v>30</v>
      </c>
      <c r="T62" s="29">
        <v>12</v>
      </c>
      <c r="U62" s="29">
        <v>8</v>
      </c>
      <c r="V62" s="29">
        <v>5</v>
      </c>
      <c r="W62" s="1"/>
    </row>
    <row r="63" spans="1:23" x14ac:dyDescent="0.25">
      <c r="A63" s="28" t="s">
        <v>17</v>
      </c>
      <c r="B63" s="29">
        <f t="shared" si="4"/>
        <v>160</v>
      </c>
      <c r="C63" s="29">
        <v>12</v>
      </c>
      <c r="D63" s="29">
        <v>72</v>
      </c>
      <c r="E63" s="29">
        <v>59</v>
      </c>
      <c r="F63" s="29">
        <v>17</v>
      </c>
      <c r="G63" s="3"/>
      <c r="H63" s="3"/>
      <c r="I63" s="3"/>
      <c r="J63" s="3"/>
      <c r="K63" s="1"/>
      <c r="L63" s="28" t="s">
        <v>17</v>
      </c>
      <c r="M63" s="29">
        <v>35</v>
      </c>
      <c r="N63" s="29">
        <v>10</v>
      </c>
      <c r="O63" s="29">
        <v>44</v>
      </c>
      <c r="P63" s="29">
        <v>51</v>
      </c>
      <c r="Q63" s="29">
        <v>5</v>
      </c>
      <c r="R63" s="29">
        <v>9</v>
      </c>
      <c r="S63" s="29">
        <v>22</v>
      </c>
      <c r="T63" s="29">
        <v>24</v>
      </c>
      <c r="U63" s="29">
        <v>5</v>
      </c>
      <c r="V63" s="29">
        <v>14</v>
      </c>
      <c r="W63" s="1"/>
    </row>
    <row r="64" spans="1:23" x14ac:dyDescent="0.25">
      <c r="A64" s="28" t="s">
        <v>29</v>
      </c>
      <c r="B64" s="29">
        <f t="shared" si="4"/>
        <v>0</v>
      </c>
      <c r="C64" s="29"/>
      <c r="D64" s="29"/>
      <c r="E64" s="29"/>
      <c r="F64" s="29"/>
      <c r="G64" s="3"/>
      <c r="H64" s="3"/>
      <c r="I64" s="3"/>
      <c r="J64" s="3"/>
      <c r="K64" s="1"/>
      <c r="L64" s="28" t="s">
        <v>29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1"/>
    </row>
    <row r="65" spans="1:23" x14ac:dyDescent="0.25">
      <c r="A65" s="28" t="s">
        <v>19</v>
      </c>
      <c r="B65" s="29">
        <f t="shared" si="4"/>
        <v>0</v>
      </c>
      <c r="C65" s="29"/>
      <c r="D65" s="29"/>
      <c r="E65" s="29"/>
      <c r="F65" s="29"/>
      <c r="G65" s="3"/>
      <c r="H65" s="3"/>
      <c r="I65" s="3"/>
      <c r="J65" s="3"/>
      <c r="K65" s="1"/>
      <c r="L65" s="28" t="s">
        <v>19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1"/>
    </row>
    <row r="66" spans="1:23" x14ac:dyDescent="0.25">
      <c r="A66" s="28" t="s">
        <v>20</v>
      </c>
      <c r="B66" s="29">
        <f t="shared" si="4"/>
        <v>0</v>
      </c>
      <c r="C66" s="29"/>
      <c r="D66" s="29"/>
      <c r="E66" s="29"/>
      <c r="F66" s="29"/>
      <c r="G66" s="3"/>
      <c r="H66" s="3"/>
      <c r="I66" s="3"/>
      <c r="J66" s="3"/>
      <c r="K66" s="1"/>
      <c r="L66" s="28" t="s">
        <v>20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1"/>
    </row>
    <row r="67" spans="1:23" x14ac:dyDescent="0.25">
      <c r="A67" s="28" t="s">
        <v>21</v>
      </c>
      <c r="B67" s="29">
        <f t="shared" si="4"/>
        <v>0</v>
      </c>
      <c r="C67" s="29"/>
      <c r="D67" s="29"/>
      <c r="E67" s="29"/>
      <c r="F67" s="29"/>
      <c r="G67" s="3"/>
      <c r="H67" s="3"/>
      <c r="I67" s="3"/>
      <c r="J67" s="3"/>
      <c r="K67" s="1"/>
      <c r="L67" s="70" t="s">
        <v>21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29">
        <v>0</v>
      </c>
      <c r="V67" s="71">
        <v>0</v>
      </c>
      <c r="W67" s="1"/>
    </row>
    <row r="68" spans="1:23" x14ac:dyDescent="0.25">
      <c r="A68" s="33" t="s">
        <v>3</v>
      </c>
      <c r="B68" s="34">
        <f>+SUM(B56:B67)</f>
        <v>1110</v>
      </c>
      <c r="C68" s="34">
        <f>+SUM(C56:C67)</f>
        <v>94</v>
      </c>
      <c r="D68" s="34">
        <f>+SUM(D56:D67)</f>
        <v>475</v>
      </c>
      <c r="E68" s="34">
        <f>+SUM(E56:E67)</f>
        <v>416</v>
      </c>
      <c r="F68" s="34">
        <f>+SUM(F56:F67)</f>
        <v>125</v>
      </c>
      <c r="G68" s="3"/>
      <c r="H68" s="3"/>
      <c r="I68" s="3"/>
      <c r="J68" s="3"/>
      <c r="K68" s="1"/>
      <c r="L68" s="72" t="s">
        <v>3</v>
      </c>
      <c r="M68" s="73">
        <f>+SUM(M56:M67)</f>
        <v>286</v>
      </c>
      <c r="N68" s="73">
        <f t="shared" ref="N68:V68" si="5">+SUM(N56:N67)</f>
        <v>77</v>
      </c>
      <c r="O68" s="73">
        <f t="shared" si="5"/>
        <v>297</v>
      </c>
      <c r="P68" s="73">
        <f t="shared" si="5"/>
        <v>395</v>
      </c>
      <c r="Q68" s="73">
        <f t="shared" si="5"/>
        <v>63</v>
      </c>
      <c r="R68" s="73">
        <f t="shared" si="5"/>
        <v>133</v>
      </c>
      <c r="S68" s="73">
        <f t="shared" si="5"/>
        <v>198</v>
      </c>
      <c r="T68" s="73">
        <f t="shared" si="5"/>
        <v>145</v>
      </c>
      <c r="U68" s="73">
        <f t="shared" si="5"/>
        <v>44</v>
      </c>
      <c r="V68" s="73">
        <f t="shared" si="5"/>
        <v>82</v>
      </c>
      <c r="W68" s="1"/>
    </row>
    <row r="69" spans="1:23" x14ac:dyDescent="0.25">
      <c r="A69" s="35" t="s">
        <v>4</v>
      </c>
      <c r="B69" s="39">
        <f>+B68/B68</f>
        <v>1</v>
      </c>
      <c r="C69" s="39">
        <f>+C68/B68</f>
        <v>8.468468468468468E-2</v>
      </c>
      <c r="D69" s="39">
        <f>+D68/B68</f>
        <v>0.42792792792792794</v>
      </c>
      <c r="E69" s="39">
        <f>+E68/B68</f>
        <v>0.37477477477477478</v>
      </c>
      <c r="F69" s="39">
        <f>+F68/B68</f>
        <v>0.11261261261261261</v>
      </c>
      <c r="G69" s="3"/>
      <c r="H69" s="3"/>
      <c r="I69" s="3"/>
      <c r="J69" s="3"/>
      <c r="K69" s="1"/>
      <c r="L69" s="35" t="s">
        <v>4</v>
      </c>
      <c r="M69" s="39">
        <f>+M68/$B$68</f>
        <v>0.25765765765765763</v>
      </c>
      <c r="N69" s="39">
        <f t="shared" ref="N69:V69" si="6">+N68/$B$68</f>
        <v>6.9369369369369369E-2</v>
      </c>
      <c r="O69" s="39">
        <f t="shared" si="6"/>
        <v>0.26756756756756755</v>
      </c>
      <c r="P69" s="39">
        <f t="shared" si="6"/>
        <v>0.35585585585585583</v>
      </c>
      <c r="Q69" s="39">
        <f t="shared" si="6"/>
        <v>5.675675675675676E-2</v>
      </c>
      <c r="R69" s="39">
        <f t="shared" si="6"/>
        <v>0.11981981981981982</v>
      </c>
      <c r="S69" s="39">
        <f t="shared" si="6"/>
        <v>0.17837837837837839</v>
      </c>
      <c r="T69" s="39">
        <f t="shared" si="6"/>
        <v>0.13063063063063063</v>
      </c>
      <c r="U69" s="39">
        <f t="shared" si="6"/>
        <v>3.9639639639639637E-2</v>
      </c>
      <c r="V69" s="39">
        <f t="shared" si="6"/>
        <v>7.3873873873873869E-2</v>
      </c>
      <c r="W69" s="1"/>
    </row>
    <row r="70" spans="1:2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1"/>
      <c r="L70" s="3"/>
      <c r="M70" s="3"/>
      <c r="N70" s="3"/>
      <c r="O70" s="3"/>
      <c r="P70" s="3"/>
      <c r="Q70" s="3"/>
      <c r="R70" s="3"/>
      <c r="S70" s="3"/>
      <c r="T70" s="3"/>
      <c r="U70" s="1"/>
    </row>
    <row r="71" spans="1:2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1"/>
      <c r="L71" s="3"/>
      <c r="M71" s="3"/>
      <c r="N71" s="3"/>
      <c r="O71" s="3"/>
      <c r="P71" s="3"/>
      <c r="Q71" s="3"/>
      <c r="R71" s="3"/>
      <c r="S71" s="3"/>
      <c r="T71" s="3"/>
      <c r="U71" s="1"/>
    </row>
    <row r="72" spans="1:2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"/>
    </row>
    <row r="73" spans="1:23" ht="19.5" x14ac:dyDescent="0.25">
      <c r="A73" s="15" t="s">
        <v>64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  <c r="Q73" s="74"/>
      <c r="R73" s="74"/>
      <c r="S73" s="74"/>
      <c r="T73" s="74"/>
      <c r="U73" s="74"/>
      <c r="V73" s="74"/>
    </row>
    <row r="74" spans="1:2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"/>
    </row>
    <row r="75" spans="1:23" x14ac:dyDescent="0.25">
      <c r="A75" s="40" t="s">
        <v>65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1"/>
    </row>
    <row r="76" spans="1:23" x14ac:dyDescent="0.25">
      <c r="A76" s="40" t="s">
        <v>66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1"/>
    </row>
    <row r="77" spans="1:23" ht="15.75" x14ac:dyDescent="0.25">
      <c r="A77" s="76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"/>
      <c r="W77" s="77"/>
    </row>
    <row r="78" spans="1:23" ht="67.900000000000006" customHeight="1" x14ac:dyDescent="0.25">
      <c r="A78" s="78" t="s">
        <v>0</v>
      </c>
      <c r="B78" s="25" t="s">
        <v>39</v>
      </c>
      <c r="C78" s="79" t="s">
        <v>67</v>
      </c>
      <c r="D78" s="79" t="s">
        <v>68</v>
      </c>
      <c r="E78" s="79" t="s">
        <v>30</v>
      </c>
      <c r="F78" s="79" t="s">
        <v>69</v>
      </c>
      <c r="G78" s="79" t="s">
        <v>70</v>
      </c>
      <c r="H78" s="79" t="s">
        <v>71</v>
      </c>
      <c r="I78" s="79" t="s">
        <v>72</v>
      </c>
      <c r="J78" s="79" t="s">
        <v>73</v>
      </c>
      <c r="K78" s="79" t="s">
        <v>74</v>
      </c>
      <c r="L78" s="79" t="s">
        <v>75</v>
      </c>
      <c r="M78" s="79" t="s">
        <v>76</v>
      </c>
      <c r="N78" s="79" t="s">
        <v>77</v>
      </c>
      <c r="O78" s="79" t="s">
        <v>78</v>
      </c>
      <c r="P78" s="79" t="s">
        <v>31</v>
      </c>
      <c r="Q78" s="79" t="s">
        <v>8</v>
      </c>
      <c r="R78" s="79" t="s">
        <v>79</v>
      </c>
      <c r="S78" s="79" t="s">
        <v>80</v>
      </c>
      <c r="T78" s="79" t="s">
        <v>81</v>
      </c>
      <c r="U78" s="1"/>
    </row>
    <row r="79" spans="1:23" x14ac:dyDescent="0.25">
      <c r="A79" s="28" t="s">
        <v>10</v>
      </c>
      <c r="B79" s="29">
        <f>+SUM(C79:T79)</f>
        <v>110</v>
      </c>
      <c r="C79" s="29">
        <v>9</v>
      </c>
      <c r="D79" s="29">
        <v>3</v>
      </c>
      <c r="E79" s="29">
        <v>37</v>
      </c>
      <c r="F79" s="29">
        <v>16</v>
      </c>
      <c r="G79" s="29">
        <v>20</v>
      </c>
      <c r="H79" s="29">
        <v>3</v>
      </c>
      <c r="I79" s="29">
        <v>2</v>
      </c>
      <c r="J79" s="29">
        <v>4</v>
      </c>
      <c r="K79" s="29">
        <v>1</v>
      </c>
      <c r="L79" s="29">
        <v>2</v>
      </c>
      <c r="M79" s="29">
        <v>0</v>
      </c>
      <c r="N79" s="29">
        <v>1</v>
      </c>
      <c r="O79" s="29">
        <v>0</v>
      </c>
      <c r="P79" s="29">
        <v>0</v>
      </c>
      <c r="Q79" s="29">
        <v>10</v>
      </c>
      <c r="R79" s="29">
        <v>0</v>
      </c>
      <c r="S79" s="29">
        <v>1</v>
      </c>
      <c r="T79" s="29">
        <v>1</v>
      </c>
      <c r="U79" s="1"/>
    </row>
    <row r="80" spans="1:23" x14ac:dyDescent="0.25">
      <c r="A80" s="28" t="s">
        <v>11</v>
      </c>
      <c r="B80" s="29">
        <f t="shared" ref="B80:B90" si="7">+SUM(C80:T80)</f>
        <v>104</v>
      </c>
      <c r="C80" s="29">
        <v>10</v>
      </c>
      <c r="D80" s="29">
        <v>2</v>
      </c>
      <c r="E80" s="29">
        <v>38</v>
      </c>
      <c r="F80" s="29">
        <v>9</v>
      </c>
      <c r="G80" s="29">
        <v>10</v>
      </c>
      <c r="H80" s="29">
        <v>2</v>
      </c>
      <c r="I80" s="29">
        <v>2</v>
      </c>
      <c r="J80" s="29">
        <v>3</v>
      </c>
      <c r="K80" s="29">
        <v>0</v>
      </c>
      <c r="L80" s="29">
        <v>3</v>
      </c>
      <c r="M80" s="29">
        <v>0</v>
      </c>
      <c r="N80" s="29">
        <v>2</v>
      </c>
      <c r="O80" s="29">
        <v>1</v>
      </c>
      <c r="P80" s="29">
        <v>6</v>
      </c>
      <c r="Q80" s="29">
        <v>12</v>
      </c>
      <c r="R80" s="29">
        <v>1</v>
      </c>
      <c r="S80" s="29">
        <v>3</v>
      </c>
      <c r="T80" s="29">
        <v>0</v>
      </c>
      <c r="U80" s="1"/>
    </row>
    <row r="81" spans="1:22" x14ac:dyDescent="0.25">
      <c r="A81" s="28" t="s">
        <v>12</v>
      </c>
      <c r="B81" s="29">
        <f t="shared" si="7"/>
        <v>120</v>
      </c>
      <c r="C81" s="29">
        <v>8</v>
      </c>
      <c r="D81" s="29">
        <v>4</v>
      </c>
      <c r="E81" s="29">
        <v>36</v>
      </c>
      <c r="F81" s="29">
        <v>15</v>
      </c>
      <c r="G81" s="29">
        <v>24</v>
      </c>
      <c r="H81" s="29">
        <v>6</v>
      </c>
      <c r="I81" s="29">
        <v>1</v>
      </c>
      <c r="J81" s="29">
        <v>0</v>
      </c>
      <c r="K81" s="29">
        <v>0</v>
      </c>
      <c r="L81" s="29">
        <v>1</v>
      </c>
      <c r="M81" s="29">
        <v>0</v>
      </c>
      <c r="N81" s="29">
        <v>1</v>
      </c>
      <c r="O81" s="29">
        <v>1</v>
      </c>
      <c r="P81" s="29">
        <v>5</v>
      </c>
      <c r="Q81" s="29">
        <v>10</v>
      </c>
      <c r="R81" s="29">
        <v>1</v>
      </c>
      <c r="S81" s="29">
        <v>3</v>
      </c>
      <c r="T81" s="29">
        <v>4</v>
      </c>
      <c r="U81" s="1"/>
    </row>
    <row r="82" spans="1:22" x14ac:dyDescent="0.25">
      <c r="A82" s="28" t="s">
        <v>13</v>
      </c>
      <c r="B82" s="29">
        <f t="shared" si="7"/>
        <v>165</v>
      </c>
      <c r="C82" s="29">
        <v>13</v>
      </c>
      <c r="D82" s="29">
        <v>4</v>
      </c>
      <c r="E82" s="29">
        <v>54</v>
      </c>
      <c r="F82" s="29">
        <v>18</v>
      </c>
      <c r="G82" s="29">
        <v>26</v>
      </c>
      <c r="H82" s="29">
        <v>4</v>
      </c>
      <c r="I82" s="29">
        <v>1</v>
      </c>
      <c r="J82" s="29">
        <v>5</v>
      </c>
      <c r="K82" s="29">
        <v>3</v>
      </c>
      <c r="L82" s="29">
        <v>2</v>
      </c>
      <c r="M82" s="29">
        <v>0</v>
      </c>
      <c r="N82" s="29">
        <v>1</v>
      </c>
      <c r="O82" s="29">
        <v>6</v>
      </c>
      <c r="P82" s="29">
        <v>11</v>
      </c>
      <c r="Q82" s="29">
        <v>13</v>
      </c>
      <c r="R82" s="29">
        <v>0</v>
      </c>
      <c r="S82" s="29">
        <v>0</v>
      </c>
      <c r="T82" s="29">
        <v>4</v>
      </c>
      <c r="U82" s="1"/>
    </row>
    <row r="83" spans="1:22" x14ac:dyDescent="0.25">
      <c r="A83" s="28" t="s">
        <v>14</v>
      </c>
      <c r="B83" s="29">
        <f t="shared" si="7"/>
        <v>129</v>
      </c>
      <c r="C83" s="29">
        <v>14</v>
      </c>
      <c r="D83" s="29">
        <v>1</v>
      </c>
      <c r="E83" s="29">
        <v>38</v>
      </c>
      <c r="F83" s="29">
        <v>28</v>
      </c>
      <c r="G83" s="29">
        <v>20</v>
      </c>
      <c r="H83" s="29">
        <v>0</v>
      </c>
      <c r="I83" s="29">
        <v>1</v>
      </c>
      <c r="J83" s="29">
        <v>3</v>
      </c>
      <c r="K83" s="29">
        <v>0</v>
      </c>
      <c r="L83" s="29">
        <v>2</v>
      </c>
      <c r="M83" s="29">
        <v>1</v>
      </c>
      <c r="N83" s="29">
        <v>0</v>
      </c>
      <c r="O83" s="29">
        <v>2</v>
      </c>
      <c r="P83" s="29">
        <v>5</v>
      </c>
      <c r="Q83" s="29">
        <v>9</v>
      </c>
      <c r="R83" s="29">
        <v>0</v>
      </c>
      <c r="S83" s="29">
        <v>2</v>
      </c>
      <c r="T83" s="29">
        <v>3</v>
      </c>
      <c r="U83" s="1"/>
    </row>
    <row r="84" spans="1:22" x14ac:dyDescent="0.25">
      <c r="A84" s="28" t="s">
        <v>15</v>
      </c>
      <c r="B84" s="29">
        <f t="shared" si="7"/>
        <v>164</v>
      </c>
      <c r="C84" s="29">
        <v>8</v>
      </c>
      <c r="D84" s="29">
        <v>8</v>
      </c>
      <c r="E84" s="29">
        <v>57</v>
      </c>
      <c r="F84" s="29">
        <v>20</v>
      </c>
      <c r="G84" s="29">
        <v>23</v>
      </c>
      <c r="H84" s="29">
        <v>3</v>
      </c>
      <c r="I84" s="29">
        <v>5</v>
      </c>
      <c r="J84" s="29">
        <v>1</v>
      </c>
      <c r="K84" s="29">
        <v>3</v>
      </c>
      <c r="L84" s="29">
        <v>3</v>
      </c>
      <c r="M84" s="29">
        <v>1</v>
      </c>
      <c r="N84" s="29">
        <v>0</v>
      </c>
      <c r="O84" s="29">
        <v>8</v>
      </c>
      <c r="P84" s="29">
        <v>5</v>
      </c>
      <c r="Q84" s="29">
        <v>16</v>
      </c>
      <c r="R84" s="29">
        <v>1</v>
      </c>
      <c r="S84" s="29">
        <v>0</v>
      </c>
      <c r="T84" s="29">
        <v>2</v>
      </c>
      <c r="U84" s="1"/>
    </row>
    <row r="85" spans="1:22" x14ac:dyDescent="0.25">
      <c r="A85" s="28" t="s">
        <v>16</v>
      </c>
      <c r="B85" s="29">
        <f t="shared" si="7"/>
        <v>158</v>
      </c>
      <c r="C85" s="29">
        <v>12</v>
      </c>
      <c r="D85" s="29">
        <v>3</v>
      </c>
      <c r="E85" s="29">
        <v>48</v>
      </c>
      <c r="F85" s="29">
        <v>30</v>
      </c>
      <c r="G85" s="29">
        <v>21</v>
      </c>
      <c r="H85" s="29">
        <v>4</v>
      </c>
      <c r="I85" s="29">
        <v>0</v>
      </c>
      <c r="J85" s="29">
        <v>1</v>
      </c>
      <c r="K85" s="29">
        <v>0</v>
      </c>
      <c r="L85" s="29">
        <v>4</v>
      </c>
      <c r="M85" s="29">
        <v>0</v>
      </c>
      <c r="N85" s="29">
        <v>2</v>
      </c>
      <c r="O85" s="29">
        <v>6</v>
      </c>
      <c r="P85" s="29">
        <v>9</v>
      </c>
      <c r="Q85" s="29">
        <v>17</v>
      </c>
      <c r="R85" s="29">
        <v>0</v>
      </c>
      <c r="S85" s="29">
        <v>1</v>
      </c>
      <c r="T85" s="29">
        <v>0</v>
      </c>
      <c r="U85" s="1"/>
    </row>
    <row r="86" spans="1:22" x14ac:dyDescent="0.25">
      <c r="A86" s="28" t="s">
        <v>17</v>
      </c>
      <c r="B86" s="29">
        <f t="shared" si="7"/>
        <v>160</v>
      </c>
      <c r="C86" s="29">
        <v>12</v>
      </c>
      <c r="D86" s="29">
        <v>4</v>
      </c>
      <c r="E86" s="29">
        <v>48</v>
      </c>
      <c r="F86" s="29">
        <v>22</v>
      </c>
      <c r="G86" s="29">
        <v>24</v>
      </c>
      <c r="H86" s="29">
        <v>8</v>
      </c>
      <c r="I86" s="29">
        <v>2</v>
      </c>
      <c r="J86" s="29">
        <v>7</v>
      </c>
      <c r="K86" s="29">
        <v>1</v>
      </c>
      <c r="L86" s="29">
        <v>2</v>
      </c>
      <c r="M86" s="29">
        <v>1</v>
      </c>
      <c r="N86" s="29">
        <v>5</v>
      </c>
      <c r="O86" s="29">
        <v>4</v>
      </c>
      <c r="P86" s="29">
        <v>7</v>
      </c>
      <c r="Q86" s="29">
        <v>8</v>
      </c>
      <c r="R86" s="29">
        <v>0</v>
      </c>
      <c r="S86" s="29">
        <v>3</v>
      </c>
      <c r="T86" s="29">
        <v>2</v>
      </c>
      <c r="U86" s="1"/>
    </row>
    <row r="87" spans="1:22" x14ac:dyDescent="0.25">
      <c r="A87" s="28" t="s">
        <v>29</v>
      </c>
      <c r="B87" s="29">
        <f t="shared" si="7"/>
        <v>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1"/>
    </row>
    <row r="88" spans="1:22" x14ac:dyDescent="0.25">
      <c r="A88" s="28" t="s">
        <v>19</v>
      </c>
      <c r="B88" s="29">
        <f t="shared" si="7"/>
        <v>0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1"/>
    </row>
    <row r="89" spans="1:22" x14ac:dyDescent="0.25">
      <c r="A89" s="28" t="s">
        <v>20</v>
      </c>
      <c r="B89" s="29">
        <f t="shared" si="7"/>
        <v>0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1"/>
    </row>
    <row r="90" spans="1:22" x14ac:dyDescent="0.25">
      <c r="A90" s="28" t="s">
        <v>21</v>
      </c>
      <c r="B90" s="29">
        <f t="shared" si="7"/>
        <v>0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1"/>
    </row>
    <row r="91" spans="1:22" x14ac:dyDescent="0.25">
      <c r="A91" s="33" t="s">
        <v>3</v>
      </c>
      <c r="B91" s="34">
        <f>+SUM(B79:B90)</f>
        <v>1110</v>
      </c>
      <c r="C91" s="34">
        <f t="shared" ref="C91:T91" si="8">+SUM(C79:C90)</f>
        <v>86</v>
      </c>
      <c r="D91" s="34">
        <f t="shared" si="8"/>
        <v>29</v>
      </c>
      <c r="E91" s="34">
        <f t="shared" si="8"/>
        <v>356</v>
      </c>
      <c r="F91" s="34">
        <f t="shared" si="8"/>
        <v>158</v>
      </c>
      <c r="G91" s="34">
        <f t="shared" si="8"/>
        <v>168</v>
      </c>
      <c r="H91" s="34">
        <f t="shared" si="8"/>
        <v>30</v>
      </c>
      <c r="I91" s="34">
        <f t="shared" si="8"/>
        <v>14</v>
      </c>
      <c r="J91" s="34">
        <f t="shared" si="8"/>
        <v>24</v>
      </c>
      <c r="K91" s="34">
        <f t="shared" si="8"/>
        <v>8</v>
      </c>
      <c r="L91" s="34">
        <f t="shared" si="8"/>
        <v>19</v>
      </c>
      <c r="M91" s="34">
        <f t="shared" si="8"/>
        <v>3</v>
      </c>
      <c r="N91" s="34">
        <f t="shared" si="8"/>
        <v>12</v>
      </c>
      <c r="O91" s="34">
        <f t="shared" si="8"/>
        <v>28</v>
      </c>
      <c r="P91" s="34">
        <f t="shared" si="8"/>
        <v>48</v>
      </c>
      <c r="Q91" s="34">
        <f t="shared" si="8"/>
        <v>95</v>
      </c>
      <c r="R91" s="34">
        <f t="shared" si="8"/>
        <v>3</v>
      </c>
      <c r="S91" s="34">
        <f t="shared" si="8"/>
        <v>13</v>
      </c>
      <c r="T91" s="34">
        <f t="shared" si="8"/>
        <v>16</v>
      </c>
      <c r="U91" s="1"/>
    </row>
    <row r="92" spans="1:22" x14ac:dyDescent="0.25">
      <c r="A92" s="35" t="s">
        <v>4</v>
      </c>
      <c r="B92" s="80">
        <f>+B91/B91</f>
        <v>1</v>
      </c>
      <c r="C92" s="80">
        <f>+C91/$B$91</f>
        <v>7.7477477477477477E-2</v>
      </c>
      <c r="D92" s="80">
        <f t="shared" ref="D92:T92" si="9">+D91/$B$91</f>
        <v>2.6126126126126126E-2</v>
      </c>
      <c r="E92" s="80">
        <f t="shared" si="9"/>
        <v>0.32072072072072072</v>
      </c>
      <c r="F92" s="80">
        <f t="shared" si="9"/>
        <v>0.14234234234234233</v>
      </c>
      <c r="G92" s="80">
        <f t="shared" si="9"/>
        <v>0.15135135135135136</v>
      </c>
      <c r="H92" s="80">
        <f t="shared" si="9"/>
        <v>2.7027027027027029E-2</v>
      </c>
      <c r="I92" s="80">
        <f t="shared" si="9"/>
        <v>1.2612612612612612E-2</v>
      </c>
      <c r="J92" s="80">
        <f t="shared" si="9"/>
        <v>2.1621621621621623E-2</v>
      </c>
      <c r="K92" s="80">
        <f t="shared" si="9"/>
        <v>7.2072072072072073E-3</v>
      </c>
      <c r="L92" s="80">
        <f t="shared" si="9"/>
        <v>1.7117117117117116E-2</v>
      </c>
      <c r="M92" s="80">
        <f t="shared" si="9"/>
        <v>2.7027027027027029E-3</v>
      </c>
      <c r="N92" s="80">
        <f t="shared" si="9"/>
        <v>1.0810810810810811E-2</v>
      </c>
      <c r="O92" s="80">
        <f t="shared" si="9"/>
        <v>2.5225225225225224E-2</v>
      </c>
      <c r="P92" s="80">
        <f t="shared" si="9"/>
        <v>4.3243243243243246E-2</v>
      </c>
      <c r="Q92" s="80">
        <f t="shared" si="9"/>
        <v>8.5585585585585586E-2</v>
      </c>
      <c r="R92" s="80">
        <f t="shared" si="9"/>
        <v>2.7027027027027029E-3</v>
      </c>
      <c r="S92" s="80">
        <f t="shared" si="9"/>
        <v>1.1711711711711712E-2</v>
      </c>
      <c r="T92" s="80">
        <f t="shared" si="9"/>
        <v>1.4414414414414415E-2</v>
      </c>
      <c r="U92" s="1"/>
    </row>
    <row r="93" spans="1:2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"/>
    </row>
    <row r="94" spans="1:22" ht="19.5" x14ac:dyDescent="0.25">
      <c r="A94" s="15" t="s">
        <v>82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7"/>
      <c r="Q94" s="74"/>
      <c r="R94" s="74"/>
      <c r="S94" s="74"/>
      <c r="T94" s="74"/>
      <c r="U94" s="74"/>
      <c r="V94" s="74"/>
    </row>
    <row r="95" spans="1:22" ht="18" x14ac:dyDescent="0.25">
      <c r="A95" s="1"/>
      <c r="B95" s="124"/>
      <c r="C95" s="124"/>
      <c r="D95" s="124"/>
      <c r="E95" s="124"/>
      <c r="F95" s="124"/>
      <c r="G95" s="124"/>
      <c r="H95" s="124"/>
      <c r="I95" s="40"/>
      <c r="J95" s="81"/>
      <c r="K95" s="81"/>
      <c r="L95" s="81"/>
      <c r="M95" s="81"/>
      <c r="N95" s="124"/>
      <c r="O95" s="124"/>
      <c r="P95" s="124"/>
      <c r="Q95" s="81"/>
      <c r="R95" s="82"/>
      <c r="S95" s="83"/>
      <c r="T95" s="81"/>
      <c r="U95" s="66"/>
    </row>
    <row r="96" spans="1:22" ht="27.6" customHeight="1" x14ac:dyDescent="0.25">
      <c r="A96" s="84"/>
      <c r="B96" s="40" t="s">
        <v>83</v>
      </c>
      <c r="C96" s="85"/>
      <c r="D96" s="85"/>
      <c r="E96" s="40"/>
      <c r="F96" s="81"/>
      <c r="G96" s="86"/>
      <c r="H96" s="86"/>
      <c r="I96" s="87"/>
      <c r="J96" s="87"/>
      <c r="K96" s="87"/>
      <c r="L96" s="87"/>
      <c r="M96" s="88"/>
      <c r="N96" s="89"/>
      <c r="O96" s="89"/>
      <c r="P96" s="89"/>
      <c r="Q96" s="88"/>
      <c r="R96" s="88"/>
      <c r="S96" s="88"/>
      <c r="T96" s="88"/>
      <c r="U96" s="88"/>
      <c r="V96" s="88"/>
    </row>
    <row r="97" spans="1:22" ht="45" x14ac:dyDescent="0.25">
      <c r="A97" s="84"/>
      <c r="B97" s="22" t="s">
        <v>84</v>
      </c>
      <c r="C97" s="22"/>
      <c r="D97" s="22"/>
      <c r="E97" s="90"/>
      <c r="F97" s="69"/>
      <c r="G97" s="60"/>
      <c r="H97" s="60"/>
      <c r="I97" s="91"/>
      <c r="J97" s="91"/>
      <c r="K97" s="91"/>
      <c r="L97" s="92"/>
      <c r="M97" s="92"/>
      <c r="N97" s="59"/>
      <c r="O97" s="60"/>
      <c r="P97" s="60"/>
      <c r="Q97" s="60"/>
      <c r="R97" s="93"/>
      <c r="S97" s="60"/>
      <c r="T97" s="60"/>
      <c r="U97" s="60"/>
      <c r="V97" s="60"/>
    </row>
    <row r="98" spans="1:22" x14ac:dyDescent="0.25">
      <c r="A98" s="84"/>
      <c r="B98" s="94"/>
      <c r="C98" s="94"/>
      <c r="D98" s="94"/>
      <c r="E98" s="95"/>
      <c r="F98" s="96"/>
      <c r="G98" s="60"/>
      <c r="H98" s="60"/>
      <c r="I98" s="91"/>
      <c r="J98" s="91"/>
      <c r="K98" s="91"/>
      <c r="L98" s="92"/>
      <c r="M98" s="92"/>
      <c r="N98" s="59"/>
      <c r="O98" s="60"/>
      <c r="P98" s="60"/>
      <c r="Q98" s="60"/>
      <c r="R98" s="93"/>
      <c r="S98" s="60"/>
      <c r="T98" s="60"/>
      <c r="U98" s="60"/>
      <c r="V98" s="60"/>
    </row>
    <row r="99" spans="1:22" x14ac:dyDescent="0.25">
      <c r="A99" s="84"/>
      <c r="B99" s="78" t="s">
        <v>1</v>
      </c>
      <c r="C99" s="78">
        <v>2017</v>
      </c>
      <c r="D99" s="78">
        <v>2018</v>
      </c>
      <c r="E99" s="97" t="s">
        <v>9</v>
      </c>
      <c r="F99" s="3"/>
      <c r="G99" s="60"/>
      <c r="H99" s="60"/>
      <c r="I99" s="91"/>
      <c r="J99" s="91"/>
      <c r="K99" s="91"/>
      <c r="L99" s="92"/>
      <c r="M99" s="92"/>
      <c r="N99" s="59"/>
      <c r="O99" s="60"/>
      <c r="P99" s="60"/>
      <c r="Q99" s="60"/>
      <c r="R99" s="93"/>
      <c r="S99" s="60"/>
      <c r="T99" s="60"/>
      <c r="U99" s="60"/>
      <c r="V99" s="60"/>
    </row>
    <row r="100" spans="1:22" x14ac:dyDescent="0.25">
      <c r="A100" s="84"/>
      <c r="B100" s="98" t="s">
        <v>10</v>
      </c>
      <c r="C100" s="99">
        <v>94</v>
      </c>
      <c r="D100" s="99">
        <v>110</v>
      </c>
      <c r="E100" s="100">
        <f t="shared" ref="E100:E111" si="10">+(D100-C100)/C100</f>
        <v>0.1702127659574468</v>
      </c>
      <c r="F100" s="3"/>
      <c r="G100" s="60"/>
      <c r="H100" s="60"/>
      <c r="I100" s="91"/>
      <c r="J100" s="91"/>
      <c r="K100" s="91"/>
      <c r="L100" s="92"/>
      <c r="M100" s="92"/>
      <c r="N100" s="59"/>
      <c r="O100" s="60"/>
      <c r="P100" s="60"/>
      <c r="Q100" s="60"/>
      <c r="R100" s="93"/>
      <c r="S100" s="60"/>
      <c r="T100" s="60"/>
      <c r="U100" s="60"/>
      <c r="V100" s="60"/>
    </row>
    <row r="101" spans="1:22" x14ac:dyDescent="0.25">
      <c r="A101" s="84"/>
      <c r="B101" s="101" t="s">
        <v>11</v>
      </c>
      <c r="C101" s="102">
        <v>83</v>
      </c>
      <c r="D101" s="102">
        <v>104</v>
      </c>
      <c r="E101" s="100">
        <f t="shared" si="10"/>
        <v>0.25301204819277107</v>
      </c>
      <c r="F101" s="3"/>
      <c r="G101" s="60"/>
      <c r="H101" s="60"/>
      <c r="I101" s="91"/>
      <c r="J101" s="91"/>
      <c r="K101" s="91"/>
      <c r="L101" s="92"/>
      <c r="M101" s="92"/>
      <c r="N101" s="59"/>
      <c r="O101" s="60"/>
      <c r="P101" s="60"/>
      <c r="Q101" s="60"/>
      <c r="R101" s="93"/>
      <c r="S101" s="60"/>
      <c r="T101" s="60"/>
      <c r="U101" s="60"/>
      <c r="V101" s="60"/>
    </row>
    <row r="102" spans="1:22" x14ac:dyDescent="0.25">
      <c r="A102" s="84"/>
      <c r="B102" s="101" t="s">
        <v>12</v>
      </c>
      <c r="C102" s="102">
        <v>100</v>
      </c>
      <c r="D102" s="102">
        <v>120</v>
      </c>
      <c r="E102" s="100">
        <f t="shared" si="10"/>
        <v>0.2</v>
      </c>
      <c r="F102" s="3"/>
      <c r="G102" s="60"/>
      <c r="H102" s="60"/>
      <c r="I102" s="91"/>
      <c r="J102" s="91"/>
      <c r="K102" s="91"/>
      <c r="L102" s="92"/>
      <c r="M102" s="92"/>
      <c r="N102" s="59"/>
      <c r="O102" s="60"/>
      <c r="P102" s="60"/>
      <c r="Q102" s="60"/>
      <c r="R102" s="93"/>
      <c r="S102" s="60"/>
      <c r="T102" s="60"/>
      <c r="U102" s="60"/>
      <c r="V102" s="60"/>
    </row>
    <row r="103" spans="1:22" x14ac:dyDescent="0.25">
      <c r="A103" s="84"/>
      <c r="B103" s="101" t="s">
        <v>13</v>
      </c>
      <c r="C103" s="102">
        <v>143</v>
      </c>
      <c r="D103" s="102">
        <v>165</v>
      </c>
      <c r="E103" s="100">
        <f t="shared" si="10"/>
        <v>0.15384615384615385</v>
      </c>
      <c r="F103" s="3"/>
      <c r="G103" s="60"/>
      <c r="H103" s="60"/>
      <c r="I103" s="91"/>
      <c r="J103" s="91"/>
      <c r="K103" s="91"/>
      <c r="L103" s="92"/>
      <c r="M103" s="92"/>
      <c r="N103" s="59"/>
      <c r="O103" s="60"/>
      <c r="P103" s="60"/>
      <c r="Q103" s="60"/>
      <c r="R103" s="93"/>
      <c r="S103" s="60"/>
      <c r="T103" s="60"/>
      <c r="U103" s="60"/>
      <c r="V103" s="60"/>
    </row>
    <row r="104" spans="1:22" x14ac:dyDescent="0.25">
      <c r="A104" s="84"/>
      <c r="B104" s="101" t="s">
        <v>14</v>
      </c>
      <c r="C104" s="102">
        <v>118</v>
      </c>
      <c r="D104" s="102">
        <v>129</v>
      </c>
      <c r="E104" s="100">
        <f t="shared" si="10"/>
        <v>9.3220338983050849E-2</v>
      </c>
      <c r="F104" s="3"/>
      <c r="G104" s="60"/>
      <c r="H104" s="60"/>
      <c r="I104" s="91"/>
      <c r="J104" s="91"/>
      <c r="K104" s="91"/>
      <c r="L104" s="92"/>
      <c r="M104" s="92"/>
      <c r="N104" s="59"/>
      <c r="O104" s="60"/>
      <c r="P104" s="60"/>
      <c r="Q104" s="60"/>
      <c r="R104" s="93"/>
      <c r="S104" s="60"/>
      <c r="T104" s="60"/>
      <c r="U104" s="60"/>
      <c r="V104" s="60"/>
    </row>
    <row r="105" spans="1:22" x14ac:dyDescent="0.25">
      <c r="A105" s="84"/>
      <c r="B105" s="101" t="s">
        <v>15</v>
      </c>
      <c r="C105" s="102">
        <v>149</v>
      </c>
      <c r="D105" s="102">
        <v>164</v>
      </c>
      <c r="E105" s="100">
        <f t="shared" si="10"/>
        <v>0.10067114093959731</v>
      </c>
      <c r="F105" s="3"/>
      <c r="G105" s="60"/>
      <c r="H105" s="60"/>
      <c r="I105" s="103"/>
      <c r="J105" s="104"/>
      <c r="K105" s="104"/>
      <c r="L105" s="104"/>
      <c r="M105" s="104"/>
      <c r="N105" s="59"/>
      <c r="O105" s="60"/>
      <c r="P105" s="60"/>
      <c r="Q105" s="105"/>
      <c r="R105" s="104"/>
      <c r="S105" s="105"/>
      <c r="T105" s="105"/>
      <c r="U105" s="105"/>
      <c r="V105" s="105"/>
    </row>
    <row r="106" spans="1:22" x14ac:dyDescent="0.25">
      <c r="A106" s="84"/>
      <c r="B106" s="101" t="s">
        <v>16</v>
      </c>
      <c r="C106" s="102">
        <v>123</v>
      </c>
      <c r="D106" s="102">
        <v>158</v>
      </c>
      <c r="E106" s="100">
        <f t="shared" si="10"/>
        <v>0.28455284552845528</v>
      </c>
      <c r="F106" s="3"/>
      <c r="G106" s="60"/>
      <c r="H106" s="60"/>
      <c r="I106" s="92"/>
      <c r="J106" s="92"/>
      <c r="K106" s="92"/>
      <c r="L106" s="106"/>
      <c r="M106" s="107"/>
      <c r="N106" s="59"/>
      <c r="O106" s="60"/>
      <c r="P106" s="60"/>
      <c r="Q106" s="107"/>
      <c r="R106" s="107"/>
      <c r="S106" s="107"/>
      <c r="T106" s="107"/>
      <c r="U106" s="107"/>
      <c r="V106" s="107"/>
    </row>
    <row r="107" spans="1:22" x14ac:dyDescent="0.25">
      <c r="A107" s="84"/>
      <c r="B107" s="101" t="s">
        <v>17</v>
      </c>
      <c r="C107" s="102">
        <v>154</v>
      </c>
      <c r="D107" s="102">
        <v>160</v>
      </c>
      <c r="E107" s="100">
        <f t="shared" si="10"/>
        <v>3.896103896103896E-2</v>
      </c>
      <c r="F107" s="3"/>
      <c r="G107" s="60"/>
      <c r="H107" s="60"/>
      <c r="I107" s="84"/>
      <c r="J107" s="84"/>
      <c r="K107" s="84"/>
      <c r="L107" s="84"/>
      <c r="M107" s="84"/>
      <c r="N107" s="59"/>
      <c r="O107" s="60"/>
      <c r="P107" s="60"/>
      <c r="Q107" s="84"/>
      <c r="R107" s="84"/>
      <c r="S107" s="84"/>
      <c r="T107" s="84"/>
      <c r="U107" s="1"/>
    </row>
    <row r="108" spans="1:22" ht="19.5" hidden="1" x14ac:dyDescent="0.3">
      <c r="A108" s="84"/>
      <c r="B108" s="101" t="s">
        <v>18</v>
      </c>
      <c r="C108" s="102">
        <v>140</v>
      </c>
      <c r="D108" s="102">
        <v>0</v>
      </c>
      <c r="E108" s="100">
        <f t="shared" si="10"/>
        <v>-1</v>
      </c>
      <c r="F108" s="3"/>
      <c r="G108" s="60"/>
      <c r="H108" s="60"/>
      <c r="I108" s="108"/>
      <c r="J108" s="109"/>
      <c r="K108" s="109"/>
      <c r="L108" s="109"/>
      <c r="M108" s="48"/>
      <c r="N108" s="59"/>
      <c r="O108" s="60"/>
      <c r="P108" s="60"/>
      <c r="Q108" s="48"/>
      <c r="R108" s="48"/>
      <c r="S108" s="110"/>
      <c r="T108" s="110"/>
      <c r="U108" s="110"/>
      <c r="V108" s="110"/>
    </row>
    <row r="109" spans="1:22" ht="15" hidden="1" customHeight="1" x14ac:dyDescent="0.25">
      <c r="A109" s="84"/>
      <c r="B109" s="101" t="s">
        <v>19</v>
      </c>
      <c r="C109" s="102">
        <v>148</v>
      </c>
      <c r="D109" s="102">
        <v>0</v>
      </c>
      <c r="E109" s="100">
        <f t="shared" si="10"/>
        <v>-1</v>
      </c>
      <c r="F109" s="3"/>
      <c r="G109" s="64"/>
      <c r="H109" s="64"/>
      <c r="I109" s="84"/>
      <c r="J109" s="111"/>
      <c r="K109" s="111"/>
      <c r="L109" s="94"/>
      <c r="M109" s="84"/>
      <c r="N109" s="63"/>
      <c r="O109" s="64"/>
      <c r="P109" s="64"/>
      <c r="Q109" s="84"/>
      <c r="R109" s="84"/>
      <c r="S109" s="84"/>
      <c r="T109" s="84"/>
      <c r="U109" s="1"/>
    </row>
    <row r="110" spans="1:22" ht="15.75" hidden="1" customHeight="1" x14ac:dyDescent="0.25">
      <c r="A110" s="84"/>
      <c r="B110" s="101" t="s">
        <v>20</v>
      </c>
      <c r="C110" s="102">
        <v>175</v>
      </c>
      <c r="D110" s="102">
        <v>0</v>
      </c>
      <c r="E110" s="100">
        <f t="shared" si="10"/>
        <v>-1</v>
      </c>
      <c r="F110" s="3"/>
      <c r="G110" s="112"/>
      <c r="H110" s="112"/>
      <c r="I110" s="84"/>
      <c r="J110" s="84"/>
      <c r="K110" s="84"/>
      <c r="L110" s="94"/>
      <c r="M110" s="113"/>
      <c r="N110" s="114"/>
      <c r="O110" s="112"/>
      <c r="P110" s="112"/>
      <c r="Q110" s="84"/>
      <c r="R110" s="84"/>
      <c r="S110" s="84"/>
      <c r="T110" s="84"/>
      <c r="U110" s="1"/>
    </row>
    <row r="111" spans="1:22" ht="15" hidden="1" customHeight="1" x14ac:dyDescent="0.25">
      <c r="A111" s="84"/>
      <c r="B111" s="115" t="s">
        <v>21</v>
      </c>
      <c r="C111" s="116">
        <v>105</v>
      </c>
      <c r="D111" s="116">
        <v>0</v>
      </c>
      <c r="E111" s="100">
        <f t="shared" si="10"/>
        <v>-1</v>
      </c>
      <c r="F111" s="3"/>
      <c r="G111" s="84"/>
      <c r="H111" s="94"/>
      <c r="I111" s="84"/>
      <c r="J111" s="84"/>
      <c r="K111" s="84"/>
      <c r="L111" s="117"/>
      <c r="M111" s="118"/>
      <c r="N111" s="84"/>
      <c r="O111" s="84"/>
      <c r="P111" s="84"/>
      <c r="Q111" s="84"/>
      <c r="R111" s="84"/>
      <c r="S111" s="84"/>
      <c r="T111" s="84"/>
      <c r="U111" s="1"/>
    </row>
    <row r="112" spans="1:22" ht="15" customHeight="1" x14ac:dyDescent="0.25">
      <c r="A112" s="84"/>
      <c r="B112" s="33" t="s">
        <v>3</v>
      </c>
      <c r="C112" s="34">
        <f>+SUM(C100:C107)</f>
        <v>964</v>
      </c>
      <c r="D112" s="34">
        <f>+SUM(D100:D107)</f>
        <v>1110</v>
      </c>
      <c r="E112" s="119">
        <f>+(D112-(SUM(C100:C107)))/SUM(C100:C107)</f>
        <v>0.15145228215767634</v>
      </c>
      <c r="F112" s="3"/>
      <c r="G112" s="84"/>
      <c r="H112" s="94"/>
      <c r="I112" s="84"/>
      <c r="J112" s="84"/>
      <c r="K112" s="84"/>
      <c r="L112" s="120"/>
      <c r="M112" s="91"/>
      <c r="N112" s="91"/>
      <c r="O112" s="91"/>
      <c r="P112" s="84"/>
      <c r="Q112" s="84"/>
      <c r="R112" s="84"/>
      <c r="S112" s="84"/>
      <c r="T112" s="84"/>
      <c r="U112" s="1"/>
    </row>
    <row r="113" spans="1:21" ht="15" customHeight="1" x14ac:dyDescent="0.25">
      <c r="A113" s="84"/>
      <c r="C113" s="121"/>
      <c r="D113" s="121"/>
      <c r="E113" s="122"/>
      <c r="F113" s="122"/>
      <c r="G113" s="84"/>
      <c r="H113" s="89"/>
      <c r="I113" s="84"/>
      <c r="J113" s="84"/>
      <c r="K113" s="84"/>
      <c r="L113" s="50"/>
      <c r="M113" s="50"/>
      <c r="N113" s="84"/>
      <c r="O113" s="84"/>
      <c r="P113" s="84"/>
      <c r="Q113" s="84"/>
      <c r="R113" s="84"/>
      <c r="S113" s="84"/>
      <c r="T113" s="84"/>
      <c r="U113" s="1"/>
    </row>
    <row r="114" spans="1:21" x14ac:dyDescent="0.25">
      <c r="A114" s="84"/>
      <c r="B114" s="123" t="s">
        <v>85</v>
      </c>
      <c r="C114" s="3"/>
      <c r="D114" s="3"/>
      <c r="E114" s="3"/>
      <c r="F114" s="3"/>
      <c r="G114" s="84"/>
      <c r="H114" s="89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1"/>
    </row>
    <row r="115" spans="1:21" x14ac:dyDescent="0.25">
      <c r="A115" s="84"/>
      <c r="B115" s="123" t="s">
        <v>28</v>
      </c>
      <c r="C115" s="3"/>
      <c r="D115" s="3"/>
      <c r="E115" s="3"/>
      <c r="F115" s="3"/>
      <c r="G115" s="84"/>
      <c r="H115" s="59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1"/>
    </row>
    <row r="116" spans="1:21" x14ac:dyDescent="0.25">
      <c r="A116" s="3"/>
      <c r="B116" s="3"/>
      <c r="C116" s="3"/>
      <c r="D116" s="3"/>
      <c r="E116" s="3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1" x14ac:dyDescent="0.25">
      <c r="A117" s="3"/>
      <c r="B117" s="3"/>
      <c r="C117" s="3"/>
      <c r="D117" s="3"/>
      <c r="E117" s="3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1" x14ac:dyDescent="0.25">
      <c r="A118" s="3"/>
      <c r="B118" s="3"/>
      <c r="C118" s="3"/>
      <c r="D118" s="3"/>
      <c r="E118" s="3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1" x14ac:dyDescent="0.25">
      <c r="A119" s="3"/>
      <c r="B119" s="3"/>
      <c r="C119" s="3"/>
      <c r="D119" s="3"/>
      <c r="E119" s="3"/>
      <c r="F119" s="3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1" x14ac:dyDescent="0.25">
      <c r="A120" s="3"/>
      <c r="B120" s="3"/>
      <c r="C120" s="3"/>
      <c r="D120" s="3"/>
      <c r="E120" s="3"/>
      <c r="F120" s="3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1" x14ac:dyDescent="0.25">
      <c r="A121" s="3"/>
      <c r="B121" s="3"/>
      <c r="C121" s="3"/>
      <c r="D121" s="3"/>
      <c r="E121" s="3"/>
      <c r="F121" s="3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1" x14ac:dyDescent="0.25">
      <c r="A122" s="3"/>
      <c r="B122" s="3"/>
      <c r="C122" s="3"/>
      <c r="D122" s="3"/>
      <c r="E122" s="3"/>
      <c r="F122" s="3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1" x14ac:dyDescent="0.25">
      <c r="A123" s="3"/>
      <c r="B123" s="3"/>
      <c r="C123" s="3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1" x14ac:dyDescent="0.25">
      <c r="A124" s="3"/>
      <c r="B124" s="3"/>
      <c r="C124" s="3"/>
      <c r="D124" s="3"/>
      <c r="E124" s="3"/>
      <c r="F124" s="3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2018-09-14T00:45:45Z</dcterms:modified>
</cp:coreProperties>
</file>