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11370" windowHeight="108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C28" i="1" l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B26" i="1"/>
  <c r="J26" i="1"/>
  <c r="B27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56" i="1"/>
  <c r="J57" i="1"/>
  <c r="J58" i="1"/>
  <c r="J59" i="1"/>
  <c r="J60" i="1"/>
  <c r="J61" i="1"/>
  <c r="J62" i="1"/>
  <c r="J63" i="1"/>
  <c r="J64" i="1"/>
  <c r="J65" i="1"/>
  <c r="J66" i="1"/>
  <c r="J55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B29" i="1"/>
  <c r="C29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<sst xmlns="http://schemas.openxmlformats.org/spreadsheetml/2006/main" count="171" uniqueCount="90">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</sst>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500</c:v>
                </c:pt>
                <c:pt idx="1">
                  <c:v>49378</c:v>
                </c:pt>
                <c:pt idx="2">
                  <c:v>39726</c:v>
                </c:pt>
                <c:pt idx="3">
                  <c:v>10096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35847</xdr:colOff>
      <xdr:row>14</xdr:row>
      <xdr:rowOff>165182</xdr:rowOff>
    </xdr:from>
    <xdr:to>
      <xdr:col>7</xdr:col>
      <xdr:colOff>655530</xdr:colOff>
      <xdr:row>16</xdr:row>
      <xdr:rowOff>143930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160172" y="2613107"/>
          <a:ext cx="2238933" cy="521673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53734</xdr:colOff>
      <xdr:row>17</xdr:row>
      <xdr:rowOff>38102</xdr:rowOff>
    </xdr:from>
    <xdr:to>
      <xdr:col>7</xdr:col>
      <xdr:colOff>670718</xdr:colOff>
      <xdr:row>20</xdr:row>
      <xdr:rowOff>84407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178059" y="3219452"/>
          <a:ext cx="2236234" cy="617805"/>
          <a:chOff x="13344770" y="3521862"/>
          <a:chExt cx="2237106" cy="644213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87807</xdr:colOff>
      <xdr:row>20</xdr:row>
      <xdr:rowOff>174357</xdr:rowOff>
    </xdr:from>
    <xdr:to>
      <xdr:col>7</xdr:col>
      <xdr:colOff>705115</xdr:colOff>
      <xdr:row>28</xdr:row>
      <xdr:rowOff>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12132" y="3927207"/>
          <a:ext cx="2236558" cy="635268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Normal="100" zoomScaleSheetLayoutView="100" workbookViewId="0">
      <selection activeCell="O69" sqref="O69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2514</v>
      </c>
      <c r="D16" s="40">
        <v>9392</v>
      </c>
      <c r="E16" s="40">
        <v>669</v>
      </c>
      <c r="I16" s="38" t="s">
        <v>17</v>
      </c>
      <c r="J16" s="39">
        <f>SUM(K16:O16)</f>
        <v>12575</v>
      </c>
      <c r="K16" s="40">
        <v>9872</v>
      </c>
      <c r="L16" s="40">
        <v>953</v>
      </c>
      <c r="M16" s="40">
        <v>1346</v>
      </c>
      <c r="N16" s="40">
        <v>376</v>
      </c>
      <c r="O16" s="40">
        <v>28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2384</v>
      </c>
      <c r="D17" s="44">
        <v>8118</v>
      </c>
      <c r="E17" s="44">
        <v>632</v>
      </c>
      <c r="I17" s="42" t="s">
        <v>18</v>
      </c>
      <c r="J17" s="43">
        <f t="shared" ref="J17:J27" si="1">SUM(K17:O17)</f>
        <v>11134</v>
      </c>
      <c r="K17" s="44">
        <v>8672</v>
      </c>
      <c r="L17" s="44">
        <v>938</v>
      </c>
      <c r="M17" s="44">
        <v>1173</v>
      </c>
      <c r="N17" s="44">
        <v>329</v>
      </c>
      <c r="O17" s="44">
        <v>22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2658</v>
      </c>
      <c r="D18" s="44">
        <v>9137</v>
      </c>
      <c r="E18" s="44">
        <v>638</v>
      </c>
      <c r="I18" s="42" t="s">
        <v>19</v>
      </c>
      <c r="J18" s="43">
        <f t="shared" si="1"/>
        <v>12433</v>
      </c>
      <c r="K18" s="44">
        <v>9557</v>
      </c>
      <c r="L18" s="44">
        <v>1010</v>
      </c>
      <c r="M18" s="44">
        <v>1455</v>
      </c>
      <c r="N18" s="44">
        <v>375</v>
      </c>
      <c r="O18" s="44">
        <v>36</v>
      </c>
    </row>
    <row r="19" spans="1:15" s="41" customFormat="1" ht="15" customHeight="1" x14ac:dyDescent="0.3">
      <c r="A19" s="42" t="s">
        <v>20</v>
      </c>
      <c r="B19" s="43">
        <f t="shared" si="0"/>
        <v>12380</v>
      </c>
      <c r="C19" s="44">
        <v>2787</v>
      </c>
      <c r="D19" s="44">
        <v>8942</v>
      </c>
      <c r="E19" s="44">
        <v>651</v>
      </c>
      <c r="I19" s="42" t="s">
        <v>20</v>
      </c>
      <c r="J19" s="43">
        <f t="shared" si="1"/>
        <v>12380</v>
      </c>
      <c r="K19" s="44">
        <v>9543</v>
      </c>
      <c r="L19" s="44">
        <v>1117</v>
      </c>
      <c r="M19" s="44">
        <v>1355</v>
      </c>
      <c r="N19" s="44">
        <v>329</v>
      </c>
      <c r="O19" s="44">
        <v>36</v>
      </c>
    </row>
    <row r="20" spans="1:15" s="41" customFormat="1" ht="15" customHeight="1" x14ac:dyDescent="0.3">
      <c r="A20" s="42" t="s">
        <v>21</v>
      </c>
      <c r="B20" s="43">
        <f t="shared" si="0"/>
        <v>12894</v>
      </c>
      <c r="C20" s="44">
        <v>2976</v>
      </c>
      <c r="D20" s="44">
        <v>9210</v>
      </c>
      <c r="E20" s="44">
        <v>708</v>
      </c>
      <c r="I20" s="42" t="s">
        <v>21</v>
      </c>
      <c r="J20" s="43">
        <f t="shared" si="1"/>
        <v>12894</v>
      </c>
      <c r="K20" s="44">
        <v>9854</v>
      </c>
      <c r="L20" s="44">
        <v>1202</v>
      </c>
      <c r="M20" s="44">
        <v>1391</v>
      </c>
      <c r="N20" s="44">
        <v>413</v>
      </c>
      <c r="O20" s="44">
        <v>34</v>
      </c>
    </row>
    <row r="21" spans="1:15" s="41" customFormat="1" ht="15" customHeight="1" x14ac:dyDescent="0.3">
      <c r="A21" s="42" t="s">
        <v>22</v>
      </c>
      <c r="B21" s="43">
        <f t="shared" si="0"/>
        <v>12522</v>
      </c>
      <c r="C21" s="44">
        <v>2975</v>
      </c>
      <c r="D21" s="44">
        <v>8873</v>
      </c>
      <c r="E21" s="44">
        <v>674</v>
      </c>
      <c r="I21" s="42" t="s">
        <v>22</v>
      </c>
      <c r="J21" s="43">
        <f t="shared" si="1"/>
        <v>12522</v>
      </c>
      <c r="K21" s="44">
        <v>9600</v>
      </c>
      <c r="L21" s="44">
        <v>1127</v>
      </c>
      <c r="M21" s="44">
        <v>1416</v>
      </c>
      <c r="N21" s="44">
        <v>354</v>
      </c>
      <c r="O21" s="44">
        <v>25</v>
      </c>
    </row>
    <row r="22" spans="1:15" s="41" customFormat="1" ht="15" customHeight="1" x14ac:dyDescent="0.3">
      <c r="A22" s="42" t="s">
        <v>23</v>
      </c>
      <c r="B22" s="43">
        <f t="shared" si="0"/>
        <v>12808</v>
      </c>
      <c r="C22" s="44">
        <v>3142</v>
      </c>
      <c r="D22" s="44">
        <v>9006</v>
      </c>
      <c r="E22" s="44">
        <v>660</v>
      </c>
      <c r="I22" s="42" t="s">
        <v>23</v>
      </c>
      <c r="J22" s="43">
        <f t="shared" si="1"/>
        <v>12808</v>
      </c>
      <c r="K22" s="44">
        <v>9843</v>
      </c>
      <c r="L22" s="44">
        <v>1121</v>
      </c>
      <c r="M22" s="44">
        <v>1427</v>
      </c>
      <c r="N22" s="44">
        <v>380</v>
      </c>
      <c r="O22" s="44">
        <v>37</v>
      </c>
    </row>
    <row r="23" spans="1:15" s="41" customFormat="1" ht="15" customHeight="1" x14ac:dyDescent="0.3">
      <c r="A23" s="42" t="s">
        <v>24</v>
      </c>
      <c r="B23" s="43">
        <f t="shared" si="0"/>
        <v>12954</v>
      </c>
      <c r="C23" s="44">
        <v>3141</v>
      </c>
      <c r="D23" s="44">
        <v>9035</v>
      </c>
      <c r="E23" s="44">
        <v>778</v>
      </c>
      <c r="I23" s="42" t="s">
        <v>24</v>
      </c>
      <c r="J23" s="43">
        <f t="shared" si="1"/>
        <v>12954</v>
      </c>
      <c r="K23" s="44">
        <v>9853</v>
      </c>
      <c r="L23" s="44">
        <v>1171</v>
      </c>
      <c r="M23" s="44">
        <v>1398</v>
      </c>
      <c r="N23" s="44">
        <v>488</v>
      </c>
      <c r="O23" s="44">
        <v>44</v>
      </c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99700</v>
      </c>
      <c r="C28" s="48">
        <f>SUM(C16:C27)</f>
        <v>22577</v>
      </c>
      <c r="D28" s="48">
        <f>SUM(D16:D27)</f>
        <v>71713</v>
      </c>
      <c r="E28" s="48">
        <f>SUM(E16:E27)</f>
        <v>5410</v>
      </c>
      <c r="I28" s="34" t="s">
        <v>1</v>
      </c>
      <c r="J28" s="48">
        <f>SUM(J16:J27)</f>
        <v>99700</v>
      </c>
      <c r="K28" s="48">
        <f t="shared" ref="K28:O28" si="2">SUM(K16:K27)</f>
        <v>76794</v>
      </c>
      <c r="L28" s="48">
        <f t="shared" si="2"/>
        <v>8639</v>
      </c>
      <c r="M28" s="48">
        <f t="shared" si="2"/>
        <v>10961</v>
      </c>
      <c r="N28" s="48">
        <f t="shared" si="2"/>
        <v>3044</v>
      </c>
      <c r="O28" s="48">
        <f t="shared" si="2"/>
        <v>262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0.22644934804413239</v>
      </c>
      <c r="D29" s="50">
        <f>+D28/$B$28</f>
        <v>0.71928786359077235</v>
      </c>
      <c r="E29" s="50">
        <f>+E28/$B$28</f>
        <v>5.4262788365095287E-2</v>
      </c>
      <c r="I29" s="49" t="s">
        <v>2</v>
      </c>
      <c r="J29" s="50">
        <f t="shared" ref="J29" si="3">J28/$J$28</f>
        <v>1</v>
      </c>
      <c r="K29" s="50">
        <f>K28/$J$28</f>
        <v>0.77025075225677031</v>
      </c>
      <c r="L29" s="50">
        <f>L28/$J$28</f>
        <v>8.6649949849548644E-2</v>
      </c>
      <c r="M29" s="50">
        <f>M28/$J$28</f>
        <v>0.10993981945837512</v>
      </c>
      <c r="N29" s="50">
        <f>N28/$J$28</f>
        <v>3.053159478435306E-2</v>
      </c>
      <c r="O29" s="50">
        <f>O28/$J$28</f>
        <v>2.6278836509528586E-3</v>
      </c>
    </row>
    <row r="30" spans="1:15" s="41" customFormat="1" ht="15" customHeight="1" x14ac:dyDescent="0.3">
      <c r="A30" s="51"/>
    </row>
    <row r="31" spans="1:15" s="41" customFormat="1" ht="6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500</v>
      </c>
      <c r="C39" s="62">
        <v>44</v>
      </c>
      <c r="D39" s="62">
        <v>38</v>
      </c>
      <c r="E39" s="62">
        <v>36</v>
      </c>
      <c r="F39" s="62">
        <v>65</v>
      </c>
      <c r="G39" s="62">
        <v>111</v>
      </c>
      <c r="H39" s="62">
        <v>75</v>
      </c>
      <c r="I39" s="62">
        <v>53</v>
      </c>
      <c r="J39" s="62">
        <v>78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49378</v>
      </c>
      <c r="C40" s="62">
        <v>1839</v>
      </c>
      <c r="D40" s="62">
        <v>3854</v>
      </c>
      <c r="E40" s="62">
        <v>3641</v>
      </c>
      <c r="F40" s="62">
        <v>6442</v>
      </c>
      <c r="G40" s="62">
        <v>11957</v>
      </c>
      <c r="H40" s="62">
        <v>10629</v>
      </c>
      <c r="I40" s="62">
        <v>7201</v>
      </c>
      <c r="J40" s="62">
        <v>3815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39726</v>
      </c>
      <c r="C41" s="62">
        <v>1056</v>
      </c>
      <c r="D41" s="62">
        <v>2117</v>
      </c>
      <c r="E41" s="62">
        <v>3298</v>
      </c>
      <c r="F41" s="62">
        <v>9048</v>
      </c>
      <c r="G41" s="62">
        <v>11601</v>
      </c>
      <c r="H41" s="62">
        <v>7524</v>
      </c>
      <c r="I41" s="62">
        <v>3655</v>
      </c>
      <c r="J41" s="62">
        <v>1427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10096</v>
      </c>
      <c r="C42" s="69">
        <v>370</v>
      </c>
      <c r="D42" s="69">
        <v>1926</v>
      </c>
      <c r="E42" s="69">
        <v>4358</v>
      </c>
      <c r="F42" s="69">
        <v>1596</v>
      </c>
      <c r="G42" s="69">
        <v>948</v>
      </c>
      <c r="H42" s="69">
        <v>576</v>
      </c>
      <c r="I42" s="69">
        <v>232</v>
      </c>
      <c r="J42" s="69">
        <v>90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99700</v>
      </c>
      <c r="C43" s="72">
        <f t="shared" ref="C43:J43" si="4">SUM(C39:C42)</f>
        <v>3309</v>
      </c>
      <c r="D43" s="72">
        <f t="shared" si="4"/>
        <v>7935</v>
      </c>
      <c r="E43" s="72">
        <f t="shared" si="4"/>
        <v>11333</v>
      </c>
      <c r="F43" s="72">
        <f t="shared" si="4"/>
        <v>17151</v>
      </c>
      <c r="G43" s="72">
        <f t="shared" si="4"/>
        <v>24617</v>
      </c>
      <c r="H43" s="72">
        <f t="shared" si="4"/>
        <v>18804</v>
      </c>
      <c r="I43" s="72">
        <f t="shared" si="4"/>
        <v>11141</v>
      </c>
      <c r="J43" s="72">
        <f t="shared" si="4"/>
        <v>5410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3.3189568706118354E-2</v>
      </c>
      <c r="D44" s="74">
        <f t="shared" si="5"/>
        <v>7.958876629889669E-2</v>
      </c>
      <c r="E44" s="74">
        <f t="shared" si="5"/>
        <v>0.11367101303911735</v>
      </c>
      <c r="F44" s="74">
        <f t="shared" si="5"/>
        <v>0.17202607823470412</v>
      </c>
      <c r="G44" s="74">
        <f t="shared" si="5"/>
        <v>0.24691073219658977</v>
      </c>
      <c r="H44" s="74">
        <f t="shared" si="5"/>
        <v>0.18860581745235708</v>
      </c>
      <c r="I44" s="74">
        <f t="shared" si="5"/>
        <v>0.11174523570712136</v>
      </c>
      <c r="J44" s="74">
        <f t="shared" si="5"/>
        <v>5.4262788365095287E-2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1.2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28.5" hidden="1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hidden="1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6" t="s">
        <v>46</v>
      </c>
      <c r="B53" s="111" t="s">
        <v>1</v>
      </c>
      <c r="C53" s="111" t="s">
        <v>77</v>
      </c>
      <c r="D53" s="111"/>
      <c r="E53" s="111"/>
      <c r="F53" s="111" t="s">
        <v>1</v>
      </c>
      <c r="G53" s="111" t="s">
        <v>78</v>
      </c>
      <c r="H53" s="111"/>
      <c r="I53" s="111"/>
      <c r="J53" s="111" t="s">
        <v>1</v>
      </c>
      <c r="K53" s="112" t="s">
        <v>79</v>
      </c>
      <c r="L53" s="112"/>
      <c r="M53" s="111" t="s">
        <v>80</v>
      </c>
      <c r="N53" s="111" t="s">
        <v>81</v>
      </c>
      <c r="O53" s="104"/>
    </row>
    <row r="54" spans="1:15" ht="15" customHeight="1" x14ac:dyDescent="0.2">
      <c r="A54" s="106"/>
      <c r="B54" s="111"/>
      <c r="C54" s="1" t="s">
        <v>3</v>
      </c>
      <c r="D54" s="1" t="s">
        <v>4</v>
      </c>
      <c r="E54" s="1" t="s">
        <v>45</v>
      </c>
      <c r="F54" s="111"/>
      <c r="G54" s="2" t="s">
        <v>3</v>
      </c>
      <c r="H54" s="2" t="s">
        <v>4</v>
      </c>
      <c r="I54" s="2" t="s">
        <v>45</v>
      </c>
      <c r="J54" s="111"/>
      <c r="K54" s="2" t="s">
        <v>3</v>
      </c>
      <c r="L54" s="2" t="s">
        <v>4</v>
      </c>
      <c r="M54" s="111"/>
      <c r="N54" s="111"/>
      <c r="O54" s="104"/>
    </row>
    <row r="55" spans="1:15" ht="15" customHeight="1" x14ac:dyDescent="0.2">
      <c r="A55" s="78" t="s">
        <v>17</v>
      </c>
      <c r="B55" s="79">
        <f>C55+D55+E55</f>
        <v>135</v>
      </c>
      <c r="C55" s="62">
        <v>23</v>
      </c>
      <c r="D55" s="62">
        <v>111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68</v>
      </c>
      <c r="L55" s="62">
        <v>281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6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146</v>
      </c>
      <c r="G57" s="62">
        <v>28</v>
      </c>
      <c r="H57" s="62">
        <v>82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6</v>
      </c>
      <c r="N57" s="64">
        <v>12</v>
      </c>
      <c r="O57" s="81"/>
    </row>
    <row r="58" spans="1:15" ht="15" customHeight="1" x14ac:dyDescent="0.2">
      <c r="A58" s="66" t="s">
        <v>20</v>
      </c>
      <c r="B58" s="64">
        <f t="shared" ref="B58:B66" si="7">C58+D58+E58</f>
        <v>113</v>
      </c>
      <c r="C58" s="62">
        <v>10</v>
      </c>
      <c r="D58" s="62">
        <v>103</v>
      </c>
      <c r="E58" s="80">
        <v>0</v>
      </c>
      <c r="F58" s="64">
        <f t="shared" ref="F58:F66" si="8">G58+H58+I58</f>
        <v>165</v>
      </c>
      <c r="G58" s="62">
        <v>30</v>
      </c>
      <c r="H58" s="62">
        <v>84</v>
      </c>
      <c r="I58" s="80">
        <v>51</v>
      </c>
      <c r="J58" s="79">
        <f t="shared" si="6"/>
        <v>348</v>
      </c>
      <c r="K58" s="62">
        <v>54</v>
      </c>
      <c r="L58" s="62">
        <v>294</v>
      </c>
      <c r="M58" s="64">
        <v>10</v>
      </c>
      <c r="N58" s="64">
        <v>10</v>
      </c>
      <c r="O58" s="81"/>
    </row>
    <row r="59" spans="1:15" ht="15" customHeight="1" x14ac:dyDescent="0.2">
      <c r="A59" s="82" t="s">
        <v>21</v>
      </c>
      <c r="B59" s="64">
        <f t="shared" si="7"/>
        <v>138</v>
      </c>
      <c r="C59" s="62">
        <v>19</v>
      </c>
      <c r="D59" s="62">
        <v>116</v>
      </c>
      <c r="E59" s="80">
        <v>3</v>
      </c>
      <c r="F59" s="83">
        <f t="shared" si="8"/>
        <v>167</v>
      </c>
      <c r="G59" s="62">
        <v>23</v>
      </c>
      <c r="H59" s="62">
        <v>94</v>
      </c>
      <c r="I59" s="80">
        <v>50</v>
      </c>
      <c r="J59" s="79">
        <f t="shared" si="6"/>
        <v>371</v>
      </c>
      <c r="K59" s="62">
        <v>89</v>
      </c>
      <c r="L59" s="62">
        <v>282</v>
      </c>
      <c r="M59" s="83">
        <v>5</v>
      </c>
      <c r="N59" s="83">
        <v>10</v>
      </c>
      <c r="O59" s="84"/>
    </row>
    <row r="60" spans="1:15" ht="15" customHeight="1" x14ac:dyDescent="0.2">
      <c r="A60" s="66" t="s">
        <v>22</v>
      </c>
      <c r="B60" s="64">
        <f t="shared" si="7"/>
        <v>153</v>
      </c>
      <c r="C60" s="62">
        <v>27</v>
      </c>
      <c r="D60" s="62">
        <v>125</v>
      </c>
      <c r="E60" s="80">
        <v>1</v>
      </c>
      <c r="F60" s="64">
        <f t="shared" si="8"/>
        <v>157</v>
      </c>
      <c r="G60" s="62">
        <v>22</v>
      </c>
      <c r="H60" s="62">
        <v>95</v>
      </c>
      <c r="I60" s="80">
        <v>40</v>
      </c>
      <c r="J60" s="79">
        <f t="shared" si="6"/>
        <v>321</v>
      </c>
      <c r="K60" s="62">
        <v>61</v>
      </c>
      <c r="L60" s="62">
        <v>260</v>
      </c>
      <c r="M60" s="64">
        <v>9</v>
      </c>
      <c r="N60" s="64">
        <v>17</v>
      </c>
      <c r="O60" s="81"/>
    </row>
    <row r="61" spans="1:15" ht="15" customHeight="1" x14ac:dyDescent="0.2">
      <c r="A61" s="66" t="s">
        <v>23</v>
      </c>
      <c r="B61" s="64">
        <f t="shared" si="7"/>
        <v>162</v>
      </c>
      <c r="C61" s="62">
        <v>34</v>
      </c>
      <c r="D61" s="62">
        <v>127</v>
      </c>
      <c r="E61" s="80">
        <v>1</v>
      </c>
      <c r="F61" s="64">
        <f t="shared" si="8"/>
        <v>162</v>
      </c>
      <c r="G61" s="62">
        <v>28</v>
      </c>
      <c r="H61" s="62">
        <v>106</v>
      </c>
      <c r="I61" s="80">
        <v>28</v>
      </c>
      <c r="J61" s="79">
        <f t="shared" si="6"/>
        <v>346</v>
      </c>
      <c r="K61" s="62">
        <v>82</v>
      </c>
      <c r="L61" s="62">
        <v>264</v>
      </c>
      <c r="M61" s="64">
        <v>5</v>
      </c>
      <c r="N61" s="64">
        <v>7</v>
      </c>
      <c r="O61" s="81"/>
    </row>
    <row r="62" spans="1:15" ht="15" customHeight="1" x14ac:dyDescent="0.2">
      <c r="A62" s="66" t="s">
        <v>24</v>
      </c>
      <c r="B62" s="64">
        <f t="shared" si="7"/>
        <v>168</v>
      </c>
      <c r="C62" s="62">
        <v>38</v>
      </c>
      <c r="D62" s="62">
        <v>129</v>
      </c>
      <c r="E62" s="80">
        <v>1</v>
      </c>
      <c r="F62" s="64">
        <f t="shared" si="8"/>
        <v>188</v>
      </c>
      <c r="G62" s="62">
        <v>24</v>
      </c>
      <c r="H62" s="62">
        <v>106</v>
      </c>
      <c r="I62" s="80">
        <v>58</v>
      </c>
      <c r="J62" s="79">
        <f t="shared" si="6"/>
        <v>370</v>
      </c>
      <c r="K62" s="62">
        <v>76</v>
      </c>
      <c r="L62" s="62">
        <v>294</v>
      </c>
      <c r="M62" s="64">
        <v>7</v>
      </c>
      <c r="N62" s="64">
        <v>4</v>
      </c>
      <c r="O62" s="81"/>
    </row>
    <row r="63" spans="1:15" ht="15" hidden="1" customHeight="1" x14ac:dyDescent="0.2">
      <c r="A63" s="82" t="s">
        <v>25</v>
      </c>
      <c r="B63" s="64">
        <f t="shared" si="7"/>
        <v>0</v>
      </c>
      <c r="C63" s="62"/>
      <c r="D63" s="62"/>
      <c r="E63" s="80"/>
      <c r="F63" s="64">
        <f t="shared" si="8"/>
        <v>0</v>
      </c>
      <c r="G63" s="62"/>
      <c r="H63" s="62"/>
      <c r="I63" s="80"/>
      <c r="J63" s="79">
        <f t="shared" si="6"/>
        <v>0</v>
      </c>
      <c r="K63" s="62"/>
      <c r="L63" s="62"/>
      <c r="M63" s="64"/>
      <c r="N63" s="64"/>
      <c r="O63" s="81"/>
    </row>
    <row r="64" spans="1:15" ht="15" hidden="1" customHeight="1" x14ac:dyDescent="0.2">
      <c r="A64" s="66" t="s">
        <v>26</v>
      </c>
      <c r="B64" s="64">
        <f t="shared" si="7"/>
        <v>0</v>
      </c>
      <c r="C64" s="62"/>
      <c r="D64" s="62"/>
      <c r="E64" s="80"/>
      <c r="F64" s="64">
        <f t="shared" si="8"/>
        <v>0</v>
      </c>
      <c r="G64" s="62"/>
      <c r="H64" s="62"/>
      <c r="I64" s="80"/>
      <c r="J64" s="79">
        <f t="shared" si="6"/>
        <v>0</v>
      </c>
      <c r="K64" s="62"/>
      <c r="L64" s="62"/>
      <c r="M64" s="64"/>
      <c r="N64" s="64"/>
      <c r="O64" s="81"/>
    </row>
    <row r="65" spans="1:15" ht="15" hidden="1" customHeight="1" x14ac:dyDescent="0.2">
      <c r="A65" s="82" t="s">
        <v>27</v>
      </c>
      <c r="B65" s="64">
        <f t="shared" si="7"/>
        <v>0</v>
      </c>
      <c r="C65" s="62"/>
      <c r="D65" s="62"/>
      <c r="E65" s="80"/>
      <c r="F65" s="64">
        <f t="shared" si="8"/>
        <v>0</v>
      </c>
      <c r="G65" s="62"/>
      <c r="H65" s="62"/>
      <c r="I65" s="80"/>
      <c r="J65" s="79">
        <f t="shared" si="6"/>
        <v>0</v>
      </c>
      <c r="K65" s="62"/>
      <c r="L65" s="62"/>
      <c r="M65" s="64"/>
      <c r="N65" s="64"/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/>
      <c r="D66" s="85"/>
      <c r="E66" s="86"/>
      <c r="F66" s="68">
        <f t="shared" si="8"/>
        <v>0</v>
      </c>
      <c r="G66" s="85"/>
      <c r="H66" s="85"/>
      <c r="I66" s="86"/>
      <c r="J66" s="87">
        <f t="shared" si="6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9">SUM(B55:B66)</f>
        <v>1072</v>
      </c>
      <c r="C67" s="72">
        <f t="shared" si="9"/>
        <v>176</v>
      </c>
      <c r="D67" s="72">
        <f t="shared" si="9"/>
        <v>888</v>
      </c>
      <c r="E67" s="72">
        <f t="shared" si="9"/>
        <v>8</v>
      </c>
      <c r="F67" s="72">
        <f t="shared" si="9"/>
        <v>1270</v>
      </c>
      <c r="G67" s="72">
        <f t="shared" si="9"/>
        <v>205</v>
      </c>
      <c r="H67" s="72">
        <f t="shared" si="9"/>
        <v>734</v>
      </c>
      <c r="I67" s="72">
        <f t="shared" si="9"/>
        <v>331</v>
      </c>
      <c r="J67" s="72">
        <f t="shared" si="9"/>
        <v>2791</v>
      </c>
      <c r="K67" s="72">
        <f t="shared" si="9"/>
        <v>556</v>
      </c>
      <c r="L67" s="72">
        <f t="shared" si="9"/>
        <v>2235</v>
      </c>
      <c r="M67" s="72">
        <f t="shared" si="9"/>
        <v>52</v>
      </c>
      <c r="N67" s="72">
        <f t="shared" si="9"/>
        <v>73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0.16417910447761194</v>
      </c>
      <c r="D68" s="74">
        <f>D67/$B$67</f>
        <v>0.82835820895522383</v>
      </c>
      <c r="E68" s="74">
        <f>E67/$B$67</f>
        <v>7.462686567164179E-3</v>
      </c>
      <c r="F68" s="74">
        <f>F67/$F$67</f>
        <v>1</v>
      </c>
      <c r="G68" s="74">
        <f>G67/$F$67</f>
        <v>0.16141732283464566</v>
      </c>
      <c r="H68" s="74">
        <f>H67/$F$67</f>
        <v>0.57795275590551176</v>
      </c>
      <c r="I68" s="74">
        <f>I67/$F$67</f>
        <v>0.26062992125984252</v>
      </c>
      <c r="J68" s="74">
        <f>J67/$J$67</f>
        <v>1</v>
      </c>
      <c r="K68" s="74">
        <f>K67/$J$67</f>
        <v>0.19921175206019348</v>
      </c>
      <c r="L68" s="74">
        <f>L67/$J$67</f>
        <v>0.80078824793980652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0.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6" t="s">
        <v>46</v>
      </c>
      <c r="B78" s="111" t="s">
        <v>1</v>
      </c>
      <c r="C78" s="111" t="s">
        <v>49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91"/>
    </row>
    <row r="79" spans="1:15" ht="15.75" customHeight="1" x14ac:dyDescent="0.2">
      <c r="A79" s="106"/>
      <c r="B79" s="111"/>
      <c r="C79" s="109" t="s">
        <v>48</v>
      </c>
      <c r="D79" s="109"/>
      <c r="E79" s="110"/>
      <c r="F79" s="108" t="s">
        <v>6</v>
      </c>
      <c r="G79" s="109"/>
      <c r="H79" s="110"/>
      <c r="I79" s="108" t="s">
        <v>7</v>
      </c>
      <c r="J79" s="109"/>
      <c r="K79" s="110"/>
      <c r="L79" s="109" t="s">
        <v>8</v>
      </c>
      <c r="M79" s="109"/>
      <c r="N79" s="109"/>
      <c r="O79" s="91"/>
    </row>
    <row r="80" spans="1:15" ht="33.75" customHeight="1" x14ac:dyDescent="0.2">
      <c r="A80" s="106"/>
      <c r="B80" s="111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192</v>
      </c>
      <c r="M81" s="62">
        <v>393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0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0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20</v>
      </c>
      <c r="B84" s="79">
        <f t="shared" si="10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customHeight="1" x14ac:dyDescent="0.2">
      <c r="A85" s="82" t="s">
        <v>21</v>
      </c>
      <c r="B85" s="79">
        <f t="shared" si="10"/>
        <v>12894</v>
      </c>
      <c r="C85" s="62">
        <v>29</v>
      </c>
      <c r="D85" s="62">
        <v>31</v>
      </c>
      <c r="E85" s="80">
        <v>0</v>
      </c>
      <c r="F85" s="62">
        <v>3724</v>
      </c>
      <c r="G85" s="62">
        <v>2189</v>
      </c>
      <c r="H85" s="80">
        <v>261</v>
      </c>
      <c r="I85" s="62">
        <v>3691</v>
      </c>
      <c r="J85" s="62">
        <v>1440</v>
      </c>
      <c r="K85" s="80">
        <v>167</v>
      </c>
      <c r="L85" s="62">
        <v>179</v>
      </c>
      <c r="M85" s="62">
        <v>472</v>
      </c>
      <c r="N85" s="62">
        <v>711</v>
      </c>
      <c r="O85" s="84"/>
    </row>
    <row r="86" spans="1:15" ht="15" customHeight="1" x14ac:dyDescent="0.2">
      <c r="A86" s="66" t="s">
        <v>22</v>
      </c>
      <c r="B86" s="79">
        <f t="shared" si="10"/>
        <v>12522</v>
      </c>
      <c r="C86" s="62">
        <v>34</v>
      </c>
      <c r="D86" s="62">
        <v>32</v>
      </c>
      <c r="E86" s="80">
        <v>1</v>
      </c>
      <c r="F86" s="62">
        <v>3788</v>
      </c>
      <c r="G86" s="62">
        <v>2200</v>
      </c>
      <c r="H86" s="80">
        <v>254</v>
      </c>
      <c r="I86" s="62">
        <v>3418</v>
      </c>
      <c r="J86" s="62">
        <v>1404</v>
      </c>
      <c r="K86" s="80">
        <v>126</v>
      </c>
      <c r="L86" s="62">
        <v>164</v>
      </c>
      <c r="M86" s="62">
        <v>437</v>
      </c>
      <c r="N86" s="62">
        <v>664</v>
      </c>
      <c r="O86" s="84"/>
    </row>
    <row r="87" spans="1:15" ht="15" customHeight="1" x14ac:dyDescent="0.2">
      <c r="A87" s="66" t="s">
        <v>23</v>
      </c>
      <c r="B87" s="79">
        <f t="shared" si="10"/>
        <v>12808</v>
      </c>
      <c r="C87" s="62">
        <v>35</v>
      </c>
      <c r="D87" s="62">
        <v>32</v>
      </c>
      <c r="E87" s="80">
        <v>0</v>
      </c>
      <c r="F87" s="62">
        <v>3893</v>
      </c>
      <c r="G87" s="62">
        <v>2311</v>
      </c>
      <c r="H87" s="80">
        <v>234</v>
      </c>
      <c r="I87" s="62">
        <v>3382</v>
      </c>
      <c r="J87" s="62">
        <v>1381</v>
      </c>
      <c r="K87" s="80">
        <v>158</v>
      </c>
      <c r="L87" s="62">
        <v>185</v>
      </c>
      <c r="M87" s="62">
        <v>464</v>
      </c>
      <c r="N87" s="62">
        <v>733</v>
      </c>
      <c r="O87" s="84"/>
    </row>
    <row r="88" spans="1:15" ht="15" customHeight="1" x14ac:dyDescent="0.2">
      <c r="A88" s="66" t="s">
        <v>24</v>
      </c>
      <c r="B88" s="79">
        <f t="shared" si="10"/>
        <v>12954</v>
      </c>
      <c r="C88" s="62">
        <v>38</v>
      </c>
      <c r="D88" s="62">
        <v>43</v>
      </c>
      <c r="E88" s="80">
        <v>0</v>
      </c>
      <c r="F88" s="62">
        <v>3871</v>
      </c>
      <c r="G88" s="62">
        <v>2334</v>
      </c>
      <c r="H88" s="80">
        <v>242</v>
      </c>
      <c r="I88" s="62">
        <v>3470</v>
      </c>
      <c r="J88" s="62">
        <v>1396</v>
      </c>
      <c r="K88" s="80">
        <v>178</v>
      </c>
      <c r="L88" s="62">
        <v>208</v>
      </c>
      <c r="M88" s="62">
        <v>462</v>
      </c>
      <c r="N88" s="62">
        <v>712</v>
      </c>
      <c r="O88" s="84"/>
    </row>
    <row r="89" spans="1:15" ht="15" hidden="1" customHeight="1" x14ac:dyDescent="0.2">
      <c r="A89" s="82" t="s">
        <v>25</v>
      </c>
      <c r="B89" s="79">
        <f t="shared" si="10"/>
        <v>0</v>
      </c>
      <c r="C89" s="62"/>
      <c r="D89" s="62"/>
      <c r="E89" s="80"/>
      <c r="F89" s="62"/>
      <c r="G89" s="62"/>
      <c r="H89" s="80"/>
      <c r="I89" s="62"/>
      <c r="J89" s="62"/>
      <c r="K89" s="80"/>
      <c r="L89" s="62"/>
      <c r="M89" s="62"/>
      <c r="N89" s="62"/>
      <c r="O89" s="84"/>
    </row>
    <row r="90" spans="1:15" ht="16.5" hidden="1" x14ac:dyDescent="0.2">
      <c r="A90" s="66" t="s">
        <v>26</v>
      </c>
      <c r="B90" s="79">
        <f t="shared" si="10"/>
        <v>0</v>
      </c>
      <c r="C90" s="62"/>
      <c r="D90" s="62"/>
      <c r="E90" s="80"/>
      <c r="F90" s="62"/>
      <c r="G90" s="62"/>
      <c r="H90" s="80"/>
      <c r="I90" s="62"/>
      <c r="J90" s="62"/>
      <c r="K90" s="80"/>
      <c r="L90" s="62"/>
      <c r="M90" s="62"/>
      <c r="N90" s="62"/>
      <c r="O90" s="84"/>
    </row>
    <row r="91" spans="1:15" ht="15" hidden="1" customHeight="1" x14ac:dyDescent="0.2">
      <c r="A91" s="82" t="s">
        <v>27</v>
      </c>
      <c r="B91" s="79">
        <f t="shared" si="10"/>
        <v>0</v>
      </c>
      <c r="C91" s="62"/>
      <c r="D91" s="62"/>
      <c r="E91" s="80"/>
      <c r="F91" s="62"/>
      <c r="G91" s="62"/>
      <c r="H91" s="80"/>
      <c r="I91" s="62"/>
      <c r="J91" s="62"/>
      <c r="K91" s="80"/>
      <c r="L91" s="62"/>
      <c r="M91" s="62"/>
      <c r="N91" s="62"/>
      <c r="O91" s="84"/>
    </row>
    <row r="92" spans="1:15" ht="15" hidden="1" customHeight="1" x14ac:dyDescent="0.2">
      <c r="A92" s="67" t="s">
        <v>28</v>
      </c>
      <c r="B92" s="87">
        <f t="shared" si="10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1">SUM(B81:B92)</f>
        <v>99700</v>
      </c>
      <c r="C93" s="72">
        <f t="shared" si="11"/>
        <v>274</v>
      </c>
      <c r="D93" s="72">
        <f t="shared" si="11"/>
        <v>220</v>
      </c>
      <c r="E93" s="72">
        <f t="shared" si="11"/>
        <v>6</v>
      </c>
      <c r="F93" s="72">
        <f t="shared" si="11"/>
        <v>30498</v>
      </c>
      <c r="G93" s="72">
        <f t="shared" si="11"/>
        <v>17107</v>
      </c>
      <c r="H93" s="72">
        <f t="shared" ref="H93:N93" si="12">SUM(H81:H92)</f>
        <v>1773</v>
      </c>
      <c r="I93" s="72">
        <f t="shared" si="12"/>
        <v>27806</v>
      </c>
      <c r="J93" s="72">
        <f t="shared" si="12"/>
        <v>10720</v>
      </c>
      <c r="K93" s="72">
        <f t="shared" si="12"/>
        <v>1200</v>
      </c>
      <c r="L93" s="72">
        <f t="shared" si="12"/>
        <v>1495</v>
      </c>
      <c r="M93" s="72">
        <f t="shared" si="12"/>
        <v>3406</v>
      </c>
      <c r="N93" s="72">
        <f t="shared" si="12"/>
        <v>5195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2.7482447342026079E-3</v>
      </c>
      <c r="D94" s="74">
        <f>D93/$B$93</f>
        <v>2.2066198595787363E-3</v>
      </c>
      <c r="E94" s="74">
        <f>E93/$B$93</f>
        <v>6.0180541624874626E-5</v>
      </c>
      <c r="F94" s="74">
        <f t="shared" ref="F94:N94" si="13">F93/$B$93</f>
        <v>0.3058976930792377</v>
      </c>
      <c r="G94" s="74">
        <f t="shared" si="13"/>
        <v>0.17158475426278835</v>
      </c>
      <c r="H94" s="74">
        <f t="shared" si="13"/>
        <v>1.7783350050150453E-2</v>
      </c>
      <c r="I94" s="74">
        <f t="shared" si="13"/>
        <v>0.27889669007021062</v>
      </c>
      <c r="J94" s="74">
        <f t="shared" si="13"/>
        <v>0.10752256770310933</v>
      </c>
      <c r="K94" s="74">
        <f t="shared" si="13"/>
        <v>1.2036108324974924E-2</v>
      </c>
      <c r="L94" s="74">
        <f t="shared" si="13"/>
        <v>1.4994984954864593E-2</v>
      </c>
      <c r="M94" s="74">
        <f t="shared" si="13"/>
        <v>3.4162487462387162E-2</v>
      </c>
      <c r="N94" s="74">
        <f t="shared" si="13"/>
        <v>5.2106318956870609E-2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6" t="s">
        <v>9</v>
      </c>
      <c r="B99" s="107" t="s">
        <v>1</v>
      </c>
      <c r="C99" s="105" t="s">
        <v>49</v>
      </c>
      <c r="D99" s="105"/>
      <c r="E99" s="105"/>
      <c r="F99" s="105"/>
      <c r="G99" s="91"/>
      <c r="H99" s="91"/>
      <c r="I99" s="91"/>
      <c r="J99" s="91"/>
      <c r="K99" s="91"/>
      <c r="L99" s="91"/>
      <c r="M99" s="91"/>
      <c r="N99" s="91"/>
      <c r="O99" s="104"/>
    </row>
    <row r="100" spans="1:15" ht="33.75" customHeight="1" x14ac:dyDescent="0.2">
      <c r="A100" s="106"/>
      <c r="B100" s="107"/>
      <c r="C100" s="5" t="s">
        <v>48</v>
      </c>
      <c r="D100" s="5" t="s">
        <v>6</v>
      </c>
      <c r="E100" s="5" t="s">
        <v>7</v>
      </c>
      <c r="F100" s="5" t="s">
        <v>8</v>
      </c>
      <c r="G100" s="81"/>
      <c r="H100" s="81"/>
      <c r="I100" s="4"/>
      <c r="J100" s="91"/>
      <c r="K100" s="4"/>
      <c r="L100" s="4"/>
      <c r="M100" s="91"/>
      <c r="N100" s="91"/>
      <c r="O100" s="104"/>
    </row>
    <row r="101" spans="1:15" ht="15" customHeight="1" x14ac:dyDescent="0.2">
      <c r="A101" s="78" t="s">
        <v>51</v>
      </c>
      <c r="B101" s="92">
        <f>C101+D101+E101+F101</f>
        <v>1052</v>
      </c>
      <c r="C101" s="93">
        <v>6</v>
      </c>
      <c r="D101" s="93">
        <v>415</v>
      </c>
      <c r="E101" s="93">
        <v>448</v>
      </c>
      <c r="F101" s="93">
        <v>183</v>
      </c>
      <c r="G101" s="81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4">C102+D102+E102+F102</f>
        <v>4881</v>
      </c>
      <c r="C102" s="93">
        <v>12</v>
      </c>
      <c r="D102" s="93">
        <v>2492</v>
      </c>
      <c r="E102" s="93">
        <v>1962</v>
      </c>
      <c r="F102" s="93">
        <v>415</v>
      </c>
      <c r="G102" s="81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4"/>
        <v>2224</v>
      </c>
      <c r="C103" s="93">
        <v>13</v>
      </c>
      <c r="D103" s="93">
        <v>1066</v>
      </c>
      <c r="E103" s="93">
        <v>1033</v>
      </c>
      <c r="F103" s="93">
        <v>112</v>
      </c>
      <c r="G103" s="81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4"/>
        <v>8534</v>
      </c>
      <c r="C104" s="93">
        <v>79</v>
      </c>
      <c r="D104" s="93">
        <v>5090</v>
      </c>
      <c r="E104" s="93">
        <v>2663</v>
      </c>
      <c r="F104" s="93">
        <v>702</v>
      </c>
      <c r="G104" s="81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4"/>
        <v>2720</v>
      </c>
      <c r="C105" s="93">
        <v>15</v>
      </c>
      <c r="D105" s="93">
        <v>1320</v>
      </c>
      <c r="E105" s="93">
        <v>1158</v>
      </c>
      <c r="F105" s="93">
        <v>227</v>
      </c>
      <c r="G105" s="81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4"/>
        <v>2261</v>
      </c>
      <c r="C106" s="93">
        <v>5</v>
      </c>
      <c r="D106" s="93">
        <v>1022</v>
      </c>
      <c r="E106" s="93">
        <v>1003</v>
      </c>
      <c r="F106" s="93">
        <v>231</v>
      </c>
      <c r="G106" s="81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4"/>
        <v>2249</v>
      </c>
      <c r="C107" s="93">
        <v>7</v>
      </c>
      <c r="D107" s="93">
        <v>1213</v>
      </c>
      <c r="E107" s="93">
        <v>766</v>
      </c>
      <c r="F107" s="93">
        <v>263</v>
      </c>
      <c r="G107" s="81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4"/>
        <v>7437</v>
      </c>
      <c r="C108" s="93">
        <v>31</v>
      </c>
      <c r="D108" s="93">
        <v>3743</v>
      </c>
      <c r="E108" s="93">
        <v>3192</v>
      </c>
      <c r="F108" s="93">
        <v>471</v>
      </c>
      <c r="G108" s="81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4"/>
        <v>1195</v>
      </c>
      <c r="C109" s="93">
        <v>6</v>
      </c>
      <c r="D109" s="93">
        <v>618</v>
      </c>
      <c r="E109" s="93">
        <v>457</v>
      </c>
      <c r="F109" s="93">
        <v>114</v>
      </c>
      <c r="G109" s="81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4"/>
        <v>2787</v>
      </c>
      <c r="C110" s="93">
        <v>6</v>
      </c>
      <c r="D110" s="93">
        <v>1230</v>
      </c>
      <c r="E110" s="93">
        <v>1149</v>
      </c>
      <c r="F110" s="93">
        <v>402</v>
      </c>
      <c r="G110" s="81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4"/>
        <v>3426</v>
      </c>
      <c r="C111" s="93">
        <v>12</v>
      </c>
      <c r="D111" s="93">
        <v>1697</v>
      </c>
      <c r="E111" s="93">
        <v>1337</v>
      </c>
      <c r="F111" s="93">
        <v>380</v>
      </c>
      <c r="G111" s="81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4"/>
        <v>5186</v>
      </c>
      <c r="C112" s="93">
        <v>18</v>
      </c>
      <c r="D112" s="93">
        <v>2483</v>
      </c>
      <c r="E112" s="93">
        <v>2138</v>
      </c>
      <c r="F112" s="93">
        <v>547</v>
      </c>
      <c r="G112" s="81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4"/>
        <v>3842</v>
      </c>
      <c r="C113" s="93">
        <v>12</v>
      </c>
      <c r="D113" s="93">
        <v>1792</v>
      </c>
      <c r="E113" s="93">
        <v>1473</v>
      </c>
      <c r="F113" s="93">
        <v>565</v>
      </c>
      <c r="G113" s="81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4"/>
        <v>2469</v>
      </c>
      <c r="C114" s="93">
        <v>8</v>
      </c>
      <c r="D114" s="93">
        <v>1326</v>
      </c>
      <c r="E114" s="93">
        <v>936</v>
      </c>
      <c r="F114" s="93">
        <v>199</v>
      </c>
      <c r="G114" s="81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4"/>
        <v>30584</v>
      </c>
      <c r="C115" s="93">
        <v>110</v>
      </c>
      <c r="D115" s="93">
        <v>14852</v>
      </c>
      <c r="E115" s="93">
        <v>12248</v>
      </c>
      <c r="F115" s="93">
        <v>3374</v>
      </c>
      <c r="G115" s="81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4"/>
        <v>2120</v>
      </c>
      <c r="C116" s="93">
        <v>99</v>
      </c>
      <c r="D116" s="93">
        <v>892</v>
      </c>
      <c r="E116" s="93">
        <v>796</v>
      </c>
      <c r="F116" s="93">
        <v>333</v>
      </c>
      <c r="G116" s="81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4"/>
        <v>678</v>
      </c>
      <c r="C117" s="93">
        <v>8</v>
      </c>
      <c r="D117" s="93">
        <v>327</v>
      </c>
      <c r="E117" s="93">
        <v>230</v>
      </c>
      <c r="F117" s="93">
        <v>113</v>
      </c>
      <c r="G117" s="81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4"/>
        <v>774</v>
      </c>
      <c r="C118" s="93">
        <v>3</v>
      </c>
      <c r="D118" s="93">
        <v>412</v>
      </c>
      <c r="E118" s="93">
        <v>303</v>
      </c>
      <c r="F118" s="93">
        <v>56</v>
      </c>
      <c r="G118" s="81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4"/>
        <v>1059</v>
      </c>
      <c r="C119" s="93">
        <v>6</v>
      </c>
      <c r="D119" s="93">
        <v>472</v>
      </c>
      <c r="E119" s="93">
        <v>470</v>
      </c>
      <c r="F119" s="93">
        <v>111</v>
      </c>
      <c r="G119" s="81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4"/>
        <v>4031</v>
      </c>
      <c r="C120" s="93">
        <v>3</v>
      </c>
      <c r="D120" s="93">
        <v>2206</v>
      </c>
      <c r="E120" s="93">
        <v>1530</v>
      </c>
      <c r="F120" s="93">
        <v>292</v>
      </c>
      <c r="G120" s="81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4"/>
        <v>3417</v>
      </c>
      <c r="C121" s="93">
        <v>23</v>
      </c>
      <c r="D121" s="93">
        <v>1487</v>
      </c>
      <c r="E121" s="93">
        <v>1662</v>
      </c>
      <c r="F121" s="93">
        <v>245</v>
      </c>
      <c r="G121" s="81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4"/>
        <v>2960</v>
      </c>
      <c r="C122" s="93">
        <v>3</v>
      </c>
      <c r="D122" s="93">
        <v>1525</v>
      </c>
      <c r="E122" s="93">
        <v>1093</v>
      </c>
      <c r="F122" s="93">
        <v>339</v>
      </c>
      <c r="G122" s="81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4"/>
        <v>1856</v>
      </c>
      <c r="C123" s="93">
        <v>4</v>
      </c>
      <c r="D123" s="93">
        <v>718</v>
      </c>
      <c r="E123" s="93">
        <v>901</v>
      </c>
      <c r="F123" s="93">
        <v>233</v>
      </c>
      <c r="G123" s="81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4"/>
        <v>1352</v>
      </c>
      <c r="C124" s="93">
        <v>4</v>
      </c>
      <c r="D124" s="93">
        <v>719</v>
      </c>
      <c r="E124" s="93">
        <v>589</v>
      </c>
      <c r="F124" s="93">
        <v>40</v>
      </c>
      <c r="G124" s="81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4"/>
        <v>606</v>
      </c>
      <c r="C125" s="96">
        <v>7</v>
      </c>
      <c r="D125" s="96">
        <v>261</v>
      </c>
      <c r="E125" s="96">
        <v>189</v>
      </c>
      <c r="F125" s="96">
        <v>149</v>
      </c>
      <c r="G125" s="81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99700</v>
      </c>
      <c r="C126" s="98">
        <f>SUM(C101:C125)</f>
        <v>500</v>
      </c>
      <c r="D126" s="98">
        <f>SUM(D101:D125)</f>
        <v>49378</v>
      </c>
      <c r="E126" s="98">
        <f>SUM(E101:E125)</f>
        <v>39726</v>
      </c>
      <c r="F126" s="98">
        <f>SUM(F101:F125)</f>
        <v>10096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5.0150451354062184E-3</v>
      </c>
      <c r="D127" s="99">
        <f>D126/$B$126</f>
        <v>0.49526579739217652</v>
      </c>
      <c r="E127" s="99">
        <f>E126/$B$126</f>
        <v>0.39845536609829491</v>
      </c>
      <c r="F127" s="99">
        <f>F126/$B$126</f>
        <v>0.10126379137412236</v>
      </c>
      <c r="G127" s="76"/>
      <c r="H127" s="81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J53:J54"/>
    <mergeCell ref="N53:N54"/>
    <mergeCell ref="O53:O54"/>
    <mergeCell ref="K53:L53"/>
    <mergeCell ref="M53:M54"/>
    <mergeCell ref="A53:A54"/>
    <mergeCell ref="B78:B80"/>
    <mergeCell ref="B53:B54"/>
    <mergeCell ref="C79:E79"/>
    <mergeCell ref="F79:H79"/>
    <mergeCell ref="C53:E53"/>
    <mergeCell ref="F53:F54"/>
    <mergeCell ref="G53:I53"/>
    <mergeCell ref="O99:O100"/>
    <mergeCell ref="C99:F99"/>
    <mergeCell ref="A99:A100"/>
    <mergeCell ref="B99:B100"/>
    <mergeCell ref="A78:A80"/>
    <mergeCell ref="I79:K79"/>
    <mergeCell ref="L79:N79"/>
    <mergeCell ref="C78:N78"/>
  </mergeCells>
  <printOptions horizontalCentered="1"/>
  <pageMargins left="0.15748031496062992" right="0.19685039370078741" top="0.55118110236220474" bottom="0.55118110236220474" header="0.31496062992125984" footer="0.31496062992125984"/>
  <pageSetup scale="60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2019-09-16T14:45:16Z</dcterms:modified>
</cp:coreProperties>
</file>