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05" yWindow="-105" windowWidth="23250" windowHeight="12600" tabRatio="219"/>
  </bookViews>
  <sheets>
    <sheet name="2.8" sheetId="1" r:id="rId1"/>
  </sheets>
  <definedNames>
    <definedName name="_xlnm._FilterDatabase" localSheetId="0" hidden="1">'2.8'!$A$8:$T$8</definedName>
    <definedName name="_xlnm.Print_Area" localSheetId="0">'2.8'!$A$1:$S$42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3" i="1" l="1"/>
  <c r="K33" i="1" s="1"/>
  <c r="I10" i="1"/>
  <c r="I9" i="1"/>
  <c r="K9" i="1" s="1"/>
  <c r="F37" i="1" l="1"/>
  <c r="N37" i="1" l="1"/>
  <c r="I17" i="1" l="1"/>
  <c r="I30" i="1" l="1"/>
  <c r="O30" i="1" s="1"/>
  <c r="Q17" i="1"/>
  <c r="C17" i="1"/>
  <c r="E17" i="1" s="1"/>
  <c r="Q30" i="1" l="1"/>
  <c r="K30" i="1"/>
  <c r="M30" i="1"/>
  <c r="D37" i="1"/>
  <c r="I20" i="1"/>
  <c r="O20" i="1" s="1"/>
  <c r="I11" i="1"/>
  <c r="K11" i="1" s="1"/>
  <c r="I31" i="1"/>
  <c r="O31" i="1" s="1"/>
  <c r="C30" i="1"/>
  <c r="E30" i="1" s="1"/>
  <c r="C22" i="1"/>
  <c r="C12" i="1"/>
  <c r="E12" i="1" s="1"/>
  <c r="C13" i="1"/>
  <c r="E13" i="1" s="1"/>
  <c r="C9" i="1"/>
  <c r="C32" i="1"/>
  <c r="C29" i="1"/>
  <c r="E29" i="1" s="1"/>
  <c r="I16" i="1"/>
  <c r="O16" i="1" s="1"/>
  <c r="M10" i="1"/>
  <c r="I28" i="1"/>
  <c r="K28" i="1" s="1"/>
  <c r="O33" i="1"/>
  <c r="I18" i="1"/>
  <c r="M18" i="1" s="1"/>
  <c r="I19" i="1"/>
  <c r="O19" i="1" s="1"/>
  <c r="I26" i="1"/>
  <c r="O26" i="1" s="1"/>
  <c r="I14" i="1"/>
  <c r="M14" i="1" s="1"/>
  <c r="I27" i="1"/>
  <c r="K27" i="1" s="1"/>
  <c r="I23" i="1"/>
  <c r="K23" i="1" s="1"/>
  <c r="C23" i="1"/>
  <c r="E23" i="1" s="1"/>
  <c r="C20" i="1"/>
  <c r="C33" i="1"/>
  <c r="E33" i="1" s="1"/>
  <c r="C28" i="1"/>
  <c r="E28" i="1" s="1"/>
  <c r="C19" i="1"/>
  <c r="C11" i="1"/>
  <c r="C10" i="1"/>
  <c r="C18" i="1"/>
  <c r="E18" i="1" s="1"/>
  <c r="C27" i="1"/>
  <c r="E27" i="1" s="1"/>
  <c r="C14" i="1"/>
  <c r="E14" i="1" s="1"/>
  <c r="C26" i="1"/>
  <c r="C16" i="1"/>
  <c r="P37" i="1"/>
  <c r="I22" i="1"/>
  <c r="K22" i="1" s="1"/>
  <c r="I15" i="1"/>
  <c r="Q15" i="1" s="1"/>
  <c r="I24" i="1"/>
  <c r="M24" i="1" s="1"/>
  <c r="I21" i="1"/>
  <c r="M21" i="1" s="1"/>
  <c r="L37" i="1"/>
  <c r="I29" i="1"/>
  <c r="K29" i="1" s="1"/>
  <c r="I13" i="1"/>
  <c r="O13" i="1" s="1"/>
  <c r="I32" i="1"/>
  <c r="M32" i="1" s="1"/>
  <c r="M9" i="1"/>
  <c r="I25" i="1"/>
  <c r="K25" i="1" s="1"/>
  <c r="I12" i="1"/>
  <c r="M12" i="1" s="1"/>
  <c r="J37" i="1"/>
  <c r="C15" i="1"/>
  <c r="C24" i="1"/>
  <c r="E24" i="1" s="1"/>
  <c r="C21" i="1"/>
  <c r="E21" i="1" s="1"/>
  <c r="C25" i="1"/>
  <c r="E25" i="1" s="1"/>
  <c r="C31" i="1"/>
  <c r="G9" i="1" l="1"/>
  <c r="E9" i="1"/>
  <c r="G11" i="1"/>
  <c r="E11" i="1"/>
  <c r="G20" i="1"/>
  <c r="E20" i="1"/>
  <c r="G19" i="1"/>
  <c r="E19" i="1"/>
  <c r="G32" i="1"/>
  <c r="E32" i="1"/>
  <c r="G22" i="1"/>
  <c r="E22" i="1"/>
  <c r="G16" i="1"/>
  <c r="E16" i="1"/>
  <c r="G30" i="1"/>
  <c r="G31" i="1"/>
  <c r="E31" i="1"/>
  <c r="G15" i="1"/>
  <c r="E15" i="1"/>
  <c r="G26" i="1"/>
  <c r="E26" i="1"/>
  <c r="G10" i="1"/>
  <c r="E10" i="1"/>
  <c r="G18" i="1"/>
  <c r="G28" i="1"/>
  <c r="G23" i="1"/>
  <c r="M31" i="1"/>
  <c r="O18" i="1"/>
  <c r="Q32" i="1"/>
  <c r="M33" i="1"/>
  <c r="G17" i="1"/>
  <c r="G13" i="1"/>
  <c r="G24" i="1"/>
  <c r="M15" i="1"/>
  <c r="G27" i="1"/>
  <c r="M20" i="1"/>
  <c r="K19" i="1"/>
  <c r="K15" i="1"/>
  <c r="K14" i="1"/>
  <c r="Q11" i="1"/>
  <c r="M28" i="1"/>
  <c r="O28" i="1"/>
  <c r="M11" i="1"/>
  <c r="Q23" i="1"/>
  <c r="M25" i="1"/>
  <c r="O25" i="1"/>
  <c r="K16" i="1"/>
  <c r="K31" i="1"/>
  <c r="Q29" i="1"/>
  <c r="O29" i="1"/>
  <c r="Q27" i="1"/>
  <c r="M17" i="1"/>
  <c r="O17" i="1"/>
  <c r="K18" i="1"/>
  <c r="M13" i="1"/>
  <c r="Q28" i="1"/>
  <c r="Q18" i="1"/>
  <c r="Q20" i="1"/>
  <c r="K17" i="1"/>
  <c r="M29" i="1"/>
  <c r="M16" i="1"/>
  <c r="K20" i="1"/>
  <c r="O24" i="1"/>
  <c r="O27" i="1"/>
  <c r="Q12" i="1"/>
  <c r="M27" i="1"/>
  <c r="K24" i="1"/>
  <c r="M19" i="1"/>
  <c r="Q16" i="1"/>
  <c r="K32" i="1"/>
  <c r="K10" i="1"/>
  <c r="O21" i="1"/>
  <c r="M23" i="1"/>
  <c r="O32" i="1"/>
  <c r="Q10" i="1"/>
  <c r="K21" i="1"/>
  <c r="Q31" i="1"/>
  <c r="Q24" i="1"/>
  <c r="K26" i="1"/>
  <c r="Q25" i="1"/>
  <c r="O15" i="1"/>
  <c r="O11" i="1"/>
  <c r="O14" i="1"/>
  <c r="M26" i="1"/>
  <c r="M22" i="1"/>
  <c r="Q21" i="1"/>
  <c r="Q9" i="1"/>
  <c r="O22" i="1"/>
  <c r="Q26" i="1"/>
  <c r="O9" i="1"/>
  <c r="I37" i="1"/>
  <c r="Q33" i="1"/>
  <c r="K12" i="1"/>
  <c r="Q22" i="1"/>
  <c r="O10" i="1"/>
  <c r="Q14" i="1"/>
  <c r="K13" i="1"/>
  <c r="Q13" i="1"/>
  <c r="O12" i="1"/>
  <c r="Q19" i="1"/>
  <c r="O23" i="1"/>
  <c r="C37" i="1"/>
  <c r="G37" i="1" s="1"/>
  <c r="G12" i="1"/>
  <c r="G21" i="1"/>
  <c r="G14" i="1"/>
  <c r="G29" i="1"/>
  <c r="G25" i="1"/>
  <c r="G33" i="1"/>
  <c r="O37" i="1" l="1"/>
  <c r="M37" i="1"/>
  <c r="Q37" i="1"/>
  <c r="K37" i="1"/>
  <c r="E37" i="1"/>
</calcChain>
</file>

<file path=xl/sharedStrings.xml><?xml version="1.0" encoding="utf-8"?>
<sst xmlns="http://schemas.openxmlformats.org/spreadsheetml/2006/main" count="53" uniqueCount="46">
  <si>
    <t>Total</t>
  </si>
  <si>
    <t>Mujeres</t>
  </si>
  <si>
    <t>%</t>
  </si>
  <si>
    <t>Hombres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</si>
  <si>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</si>
  <si>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</si>
  <si>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</si>
  <si>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</si>
  <si>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</si>
  <si>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</si>
  <si>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</si>
  <si>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</si>
  <si>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</si>
  <si>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</si>
  <si>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</si>
  <si>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</si>
  <si>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</si>
  <si>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</si>
  <si>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</si>
  <si>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</si>
  <si>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</si>
  <si>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</si>
  <si>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</si>
  <si>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</si>
  <si>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</si>
  <si>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</si>
  <si>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</si>
  <si>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</si>
  <si>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</si>
  <si>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</si>
  <si>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</si>
  <si>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</si>
  <si>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</si>
  <si>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</si>
  <si>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</si>
  <si>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Departamento</t>
  </si>
  <si>
    <t>Cuadro N° 2.8</t>
  </si>
  <si>
    <t>(/2) Comprende los 43 distritos que conforman la provincia de Lima</t>
  </si>
  <si>
    <r>
      <t xml:space="preserve">Económica </t>
    </r>
    <r>
      <rPr>
        <b/>
        <sz val="8"/>
        <color indexed="9"/>
        <rFont val="Arial Narrow"/>
        <family val="2"/>
      </rPr>
      <t>o Patrimonial</t>
    </r>
  </si>
  <si>
    <t>Psicológica</t>
  </si>
  <si>
    <t>Física</t>
  </si>
  <si>
    <t>Sexual</t>
  </si>
  <si>
    <t>(/) Lima Provincia es 65,7%, Lima Metropolitana es 60,2%. ENDES 2018</t>
  </si>
  <si>
    <t>Violencia piscológica, física y/o sexual (/1) ENDES 2018</t>
  </si>
  <si>
    <t>Lima/2</t>
  </si>
  <si>
    <t>Periodo : Enero - Agosto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</si>
</sst>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theme="1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9">
    <xf numFmtId="0" fontId="0" fillId="0" borderId="0" xfId="0"/>
    <xf numFmtId="49" fontId="4" fillId="6" borderId="7" xfId="5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vertical="center"/>
    </xf>
    <xf numFmtId="0" fontId="6" fillId="3" borderId="0" xfId="5" applyFont="1" applyFill="1"/>
    <xf numFmtId="0" fontId="6" fillId="3" borderId="0" xfId="5" applyFont="1" applyFill="1" applyAlignment="1">
      <alignment horizontal="centerContinuous"/>
    </xf>
    <xf numFmtId="0" fontId="6" fillId="3" borderId="0" xfId="5" applyFont="1" applyFill="1" applyAlignment="1">
      <alignment horizontal="centerContinuous" vertical="center" wrapText="1"/>
    </xf>
    <xf numFmtId="0" fontId="8" fillId="3" borderId="0" xfId="5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0" fontId="6" fillId="3" borderId="0" xfId="5" applyFont="1" applyFill="1" applyAlignment="1">
      <alignment horizontal="center"/>
    </xf>
    <xf numFmtId="0" fontId="9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49" fontId="4" fillId="6" borderId="0" xfId="5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1" fillId="7" borderId="3" xfId="6" applyFont="1" applyFill="1" applyBorder="1" applyAlignment="1">
      <alignment horizontal="left" vertical="center" wrapText="1"/>
    </xf>
    <xf numFmtId="3" fontId="9" fillId="7" borderId="2" xfId="5" applyNumberFormat="1" applyFont="1" applyFill="1" applyBorder="1" applyAlignment="1">
      <alignment horizontal="right" vertical="center" wrapText="1"/>
    </xf>
    <xf numFmtId="3" fontId="6" fillId="7" borderId="2" xfId="0" applyNumberFormat="1" applyFont="1" applyFill="1" applyBorder="1" applyAlignment="1">
      <alignment horizontal="right" vertical="center"/>
    </xf>
    <xf numFmtId="9" fontId="6" fillId="7" borderId="2" xfId="12" applyFont="1" applyFill="1" applyBorder="1" applyAlignment="1">
      <alignment horizontal="right" vertical="center" wrapText="1"/>
    </xf>
    <xf numFmtId="3" fontId="6" fillId="7" borderId="2" xfId="5" applyNumberFormat="1" applyFont="1" applyFill="1" applyBorder="1" applyAlignment="1">
      <alignment horizontal="right" vertical="center" wrapText="1"/>
    </xf>
    <xf numFmtId="164" fontId="6" fillId="7" borderId="2" xfId="12" applyNumberFormat="1" applyFont="1" applyFill="1" applyBorder="1" applyAlignment="1">
      <alignment horizontal="right" vertical="center" wrapText="1"/>
    </xf>
    <xf numFmtId="0" fontId="6" fillId="7" borderId="4" xfId="5" applyFont="1" applyFill="1" applyBorder="1" applyAlignment="1">
      <alignment horizontal="center" vertical="center"/>
    </xf>
    <xf numFmtId="0" fontId="11" fillId="7" borderId="5" xfId="6" applyFont="1" applyFill="1" applyBorder="1" applyAlignment="1">
      <alignment horizontal="left" vertical="center" wrapText="1"/>
    </xf>
    <xf numFmtId="3" fontId="9" fillId="7" borderId="4" xfId="5" applyNumberFormat="1" applyFont="1" applyFill="1" applyBorder="1" applyAlignment="1">
      <alignment horizontal="right" vertical="center" wrapText="1"/>
    </xf>
    <xf numFmtId="3" fontId="6" fillId="7" borderId="4" xfId="5" applyNumberFormat="1" applyFont="1" applyFill="1" applyBorder="1" applyAlignment="1">
      <alignment horizontal="right" vertical="center" wrapText="1"/>
    </xf>
    <xf numFmtId="9" fontId="6" fillId="7" borderId="4" xfId="12" applyFont="1" applyFill="1" applyBorder="1" applyAlignment="1">
      <alignment horizontal="right" vertical="center" wrapText="1"/>
    </xf>
    <xf numFmtId="0" fontId="6" fillId="5" borderId="0" xfId="5" applyFont="1" applyFill="1"/>
    <xf numFmtId="3" fontId="6" fillId="7" borderId="4" xfId="0" applyNumberFormat="1" applyFont="1" applyFill="1" applyBorder="1" applyAlignment="1">
      <alignment horizontal="right" vertical="center"/>
    </xf>
    <xf numFmtId="3" fontId="6" fillId="7" borderId="6" xfId="5" applyNumberFormat="1" applyFont="1" applyFill="1" applyBorder="1" applyAlignment="1">
      <alignment horizontal="right" vertical="center" wrapText="1"/>
    </xf>
    <xf numFmtId="9" fontId="6" fillId="7" borderId="6" xfId="12" applyFont="1" applyFill="1" applyBorder="1" applyAlignment="1">
      <alignment horizontal="right" vertical="center" wrapText="1"/>
    </xf>
    <xf numFmtId="0" fontId="6" fillId="7" borderId="0" xfId="5" applyFont="1" applyFill="1" applyBorder="1" applyAlignment="1">
      <alignment horizontal="center" vertical="center"/>
    </xf>
    <xf numFmtId="0" fontId="11" fillId="7" borderId="9" xfId="6" applyFont="1" applyFill="1" applyBorder="1" applyAlignment="1">
      <alignment horizontal="left" vertical="center" wrapText="1"/>
    </xf>
    <xf numFmtId="3" fontId="9" fillId="7" borderId="0" xfId="5" applyNumberFormat="1" applyFont="1" applyFill="1" applyBorder="1" applyAlignment="1">
      <alignment horizontal="right" vertical="center" wrapText="1"/>
    </xf>
    <xf numFmtId="3" fontId="6" fillId="7" borderId="0" xfId="0" applyNumberFormat="1" applyFont="1" applyFill="1" applyBorder="1" applyAlignment="1">
      <alignment horizontal="right" vertical="center"/>
    </xf>
    <xf numFmtId="9" fontId="6" fillId="7" borderId="0" xfId="12" applyFont="1" applyFill="1" applyBorder="1" applyAlignment="1">
      <alignment horizontal="right" vertical="center" wrapText="1"/>
    </xf>
    <xf numFmtId="3" fontId="6" fillId="7" borderId="0" xfId="5" applyNumberFormat="1" applyFont="1" applyFill="1" applyBorder="1" applyAlignment="1">
      <alignment horizontal="right" vertical="center" wrapText="1"/>
    </xf>
    <xf numFmtId="3" fontId="4" fillId="6" borderId="1" xfId="5" applyNumberFormat="1" applyFont="1" applyFill="1" applyBorder="1" applyAlignment="1">
      <alignment horizontal="right" vertical="center" wrapText="1"/>
    </xf>
    <xf numFmtId="9" fontId="4" fillId="6" borderId="1" xfId="12" applyNumberFormat="1" applyFont="1" applyFill="1" applyBorder="1" applyAlignment="1">
      <alignment horizontal="right" vertical="center" wrapText="1"/>
    </xf>
    <xf numFmtId="164" fontId="4" fillId="6" borderId="1" xfId="12" applyNumberFormat="1" applyFont="1" applyFill="1" applyBorder="1" applyAlignment="1">
      <alignment horizontal="right" vertical="center" wrapText="1"/>
    </xf>
    <xf numFmtId="9" fontId="4" fillId="6" borderId="1" xfId="12" applyFont="1" applyFill="1" applyBorder="1" applyAlignment="1">
      <alignment horizontal="right" vertical="center" wrapText="1"/>
    </xf>
    <xf numFmtId="0" fontId="12" fillId="3" borderId="0" xfId="0" applyFont="1" applyFill="1" applyBorder="1" applyAlignment="1">
      <alignment vertical="center"/>
    </xf>
    <xf numFmtId="3" fontId="9" fillId="4" borderId="0" xfId="5" applyNumberFormat="1" applyFont="1" applyFill="1" applyBorder="1" applyAlignment="1">
      <alignment horizontal="center" vertical="center" wrapText="1"/>
    </xf>
    <xf numFmtId="9" fontId="9" fillId="4" borderId="0" xfId="12" applyFont="1" applyFill="1" applyBorder="1" applyAlignment="1">
      <alignment horizontal="center" vertical="center" wrapText="1"/>
    </xf>
    <xf numFmtId="9" fontId="9" fillId="3" borderId="0" xfId="12" applyFont="1" applyFill="1" applyBorder="1" applyAlignment="1">
      <alignment horizontal="center" vertical="center" wrapText="1"/>
    </xf>
    <xf numFmtId="164" fontId="9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13" fillId="2" borderId="0" xfId="5" applyFont="1" applyFill="1" applyAlignment="1">
      <alignment vertical="center"/>
    </xf>
    <xf numFmtId="0" fontId="13" fillId="3" borderId="0" xfId="5" applyFont="1" applyFill="1"/>
    <xf numFmtId="0" fontId="6" fillId="3" borderId="0" xfId="5" applyFont="1" applyFill="1" applyAlignment="1">
      <alignment vertical="center" wrapText="1"/>
    </xf>
    <xf numFmtId="0" fontId="9" fillId="4" borderId="0" xfId="0" applyFont="1" applyFill="1" applyAlignment="1">
      <alignment horizontal="left" vertical="center" indent="1"/>
    </xf>
    <xf numFmtId="0" fontId="9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9" fillId="4" borderId="0" xfId="5" applyFont="1" applyFill="1" applyBorder="1" applyAlignment="1" applyProtection="1">
      <alignment vertical="center" wrapText="1"/>
      <protection locked="0"/>
    </xf>
    <xf numFmtId="0" fontId="9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9" fillId="3" borderId="0" xfId="5" applyNumberFormat="1" applyFont="1" applyFill="1" applyBorder="1" applyAlignment="1" applyProtection="1">
      <alignment horizontal="center" vertical="center" wrapText="1"/>
      <protection locked="0"/>
    </xf>
    <xf numFmtId="49" fontId="4" fillId="6" borderId="0" xfId="5" applyNumberFormat="1" applyFont="1" applyFill="1" applyBorder="1" applyAlignment="1">
      <alignment horizontal="center" vertical="center" wrapText="1"/>
    </xf>
    <xf numFmtId="49" fontId="4" fillId="6" borderId="7" xfId="5" applyNumberFormat="1" applyFont="1" applyFill="1" applyBorder="1" applyAlignment="1">
      <alignment horizontal="right" vertical="top" wrapText="1"/>
    </xf>
    <xf numFmtId="49" fontId="4" fillId="6" borderId="0" xfId="5" applyNumberFormat="1" applyFont="1" applyFill="1" applyBorder="1" applyAlignment="1">
      <alignment horizontal="center" vertical="top" wrapText="1"/>
    </xf>
    <xf numFmtId="0" fontId="6" fillId="3" borderId="0" xfId="5" applyFont="1" applyFill="1" applyAlignment="1">
      <alignment vertical="top"/>
    </xf>
    <xf numFmtId="49" fontId="4" fillId="6" borderId="7" xfId="5" applyNumberFormat="1" applyFont="1" applyFill="1" applyBorder="1" applyAlignment="1">
      <alignment horizontal="center" vertical="top" wrapText="1"/>
    </xf>
    <xf numFmtId="49" fontId="4" fillId="6" borderId="7" xfId="5" applyNumberFormat="1" applyFont="1" applyFill="1" applyBorder="1" applyAlignment="1">
      <alignment horizontal="center" vertical="center" wrapText="1"/>
    </xf>
    <xf numFmtId="10" fontId="6" fillId="3" borderId="0" xfId="5" applyNumberFormat="1" applyFont="1" applyFill="1"/>
    <xf numFmtId="0" fontId="4" fillId="6" borderId="1" xfId="5" applyFont="1" applyFill="1" applyBorder="1" applyAlignment="1">
      <alignment horizontal="center" vertical="center" wrapText="1"/>
    </xf>
    <xf numFmtId="0" fontId="4" fillId="6" borderId="8" xfId="5" applyFont="1" applyFill="1" applyBorder="1" applyAlignment="1">
      <alignment horizontal="center" vertical="center" wrapText="1"/>
    </xf>
    <xf numFmtId="0" fontId="7" fillId="3" borderId="0" xfId="5" applyFont="1" applyFill="1" applyAlignment="1">
      <alignment horizontal="justify" vertical="center" wrapText="1"/>
    </xf>
    <xf numFmtId="0" fontId="4" fillId="6" borderId="0" xfId="5" applyFont="1" applyFill="1" applyBorder="1" applyAlignment="1">
      <alignment horizontal="center" vertical="center" wrapText="1"/>
    </xf>
    <xf numFmtId="0" fontId="10" fillId="6" borderId="0" xfId="2" applyFont="1" applyFill="1" applyBorder="1"/>
    <xf numFmtId="49" fontId="4" fillId="6" borderId="0" xfId="5" applyNumberFormat="1" applyFont="1" applyFill="1" applyBorder="1" applyAlignment="1">
      <alignment horizontal="center" vertical="center" wrapText="1"/>
    </xf>
    <xf numFmtId="0" fontId="4" fillId="6" borderId="0" xfId="5" applyFont="1" applyFill="1" applyBorder="1" applyAlignment="1">
      <alignment horizontal="right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abSelected="1" view="pageBreakPreview" zoomScaleSheetLayoutView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S1" sqref="S1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8.28515625" style="3" customWidth="1"/>
    <col min="5" max="5" width="5.140625" style="3" customWidth="1"/>
    <col min="6" max="6" width="8.28515625" style="3" customWidth="1"/>
    <col min="7" max="7" width="5.140625" style="3" customWidth="1"/>
    <col min="8" max="8" width="1.140625" style="3" customWidth="1"/>
    <col min="9" max="9" width="7" style="3" customWidth="1"/>
    <col min="10" max="10" width="11.140625" style="3" customWidth="1"/>
    <col min="11" max="11" width="5.7109375" style="3" customWidth="1"/>
    <col min="12" max="12" width="9.5703125" style="3" customWidth="1"/>
    <col min="13" max="13" width="6.42578125" style="3" customWidth="1"/>
    <col min="14" max="14" width="8.7109375" style="3" customWidth="1"/>
    <col min="15" max="15" width="6.570312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5.140625" style="3" customWidth="1"/>
    <col min="20" max="16384" width="11.42578125" style="3"/>
  </cols>
  <sheetData>
    <row r="1" spans="1:20" ht="18" x14ac:dyDescent="0.2">
      <c r="A1" s="2" t="s">
        <v>36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pans="1:20" ht="6" customHeight="1" x14ac:dyDescent="0.2">
      <c r="B2" s="5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20" ht="57" customHeight="1" x14ac:dyDescent="0.2">
      <c r="A3" s="64" t="s">
        <v>5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</row>
    <row r="4" spans="1:20" ht="6" customHeight="1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  <c r="R4" s="8"/>
      <c r="S4" s="4"/>
    </row>
    <row r="5" spans="1:20" ht="13.5" customHeight="1" x14ac:dyDescent="0.2">
      <c r="A5" s="9" t="s">
        <v>45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8"/>
      <c r="R5" s="8"/>
      <c r="S5" s="4"/>
    </row>
    <row r="6" spans="1:20" ht="5.25" customHeight="1" x14ac:dyDescent="0.2"/>
    <row r="7" spans="1:20" ht="21" customHeight="1" x14ac:dyDescent="0.2">
      <c r="A7" s="65" t="s">
        <v>4</v>
      </c>
      <c r="B7" s="65" t="s">
        <v>35</v>
      </c>
      <c r="C7" s="67" t="s">
        <v>6</v>
      </c>
      <c r="D7" s="67"/>
      <c r="E7" s="67"/>
      <c r="F7" s="67"/>
      <c r="G7" s="67"/>
      <c r="H7" s="11"/>
      <c r="I7" s="67" t="s">
        <v>7</v>
      </c>
      <c r="J7" s="67"/>
      <c r="K7" s="67"/>
      <c r="L7" s="67"/>
      <c r="M7" s="67"/>
      <c r="N7" s="67"/>
      <c r="O7" s="67"/>
      <c r="P7" s="67"/>
      <c r="Q7" s="67"/>
      <c r="R7" s="11"/>
      <c r="S7" s="68" t="s">
        <v>43</v>
      </c>
    </row>
    <row r="8" spans="1:20" s="58" customFormat="1" ht="25.5" customHeight="1" x14ac:dyDescent="0.2">
      <c r="A8" s="66"/>
      <c r="B8" s="66"/>
      <c r="C8" s="60" t="s">
        <v>0</v>
      </c>
      <c r="D8" s="60" t="s">
        <v>1</v>
      </c>
      <c r="E8" s="60" t="s">
        <v>2</v>
      </c>
      <c r="F8" s="60" t="s">
        <v>3</v>
      </c>
      <c r="G8" s="56" t="s">
        <v>2</v>
      </c>
      <c r="H8" s="55"/>
      <c r="I8" s="60" t="s">
        <v>0</v>
      </c>
      <c r="J8" s="59" t="s">
        <v>38</v>
      </c>
      <c r="K8" s="60" t="s">
        <v>2</v>
      </c>
      <c r="L8" s="1" t="s">
        <v>39</v>
      </c>
      <c r="M8" s="60" t="s">
        <v>2</v>
      </c>
      <c r="N8" s="1" t="s">
        <v>40</v>
      </c>
      <c r="O8" s="60" t="s">
        <v>2</v>
      </c>
      <c r="P8" s="60" t="s">
        <v>41</v>
      </c>
      <c r="Q8" s="60" t="s">
        <v>2</v>
      </c>
      <c r="R8" s="57"/>
      <c r="S8" s="68"/>
    </row>
    <row r="9" spans="1:20" ht="18.75" customHeight="1" x14ac:dyDescent="0.2">
      <c r="A9" s="12">
        <v>1</v>
      </c>
      <c r="B9" s="13" t="s">
        <v>44</v>
      </c>
      <c r="C9" s="14">
        <f t="shared" ref="C9:C33" si="0">D9+F9</f>
        <v>36843</v>
      </c>
      <c r="D9" s="15">
        <v>30584</v>
      </c>
      <c r="E9" s="16">
        <f t="shared" ref="E9:E33" si="1">D9/C9</f>
        <v>0.83011698287327307</v>
      </c>
      <c r="F9" s="15">
        <v>6259</v>
      </c>
      <c r="G9" s="16">
        <f t="shared" ref="G9:G33" si="2">F9/C9</f>
        <v>0.16988301712672693</v>
      </c>
      <c r="H9" s="17"/>
      <c r="I9" s="14">
        <f t="shared" ref="I9:I33" si="3">J9+L9+N9+P9</f>
        <v>36843</v>
      </c>
      <c r="J9" s="15">
        <v>170</v>
      </c>
      <c r="K9" s="16">
        <f t="shared" ref="K9:K33" si="4">J9/I9</f>
        <v>4.6141736557826453E-3</v>
      </c>
      <c r="L9" s="15">
        <v>18211</v>
      </c>
      <c r="M9" s="16">
        <f t="shared" ref="M9:M33" si="5">L9/I9</f>
        <v>0.49428656732622206</v>
      </c>
      <c r="N9" s="15">
        <v>14847</v>
      </c>
      <c r="O9" s="16">
        <f t="shared" ref="O9:O33" si="6">N9/I9</f>
        <v>0.40298021333767609</v>
      </c>
      <c r="P9" s="15">
        <v>3615</v>
      </c>
      <c r="Q9" s="16">
        <f t="shared" ref="Q9:Q33" si="7">P9/I9</f>
        <v>9.8119045680319192E-2</v>
      </c>
      <c r="R9" s="16"/>
      <c r="S9" s="18">
        <v>0.65100000000000002</v>
      </c>
      <c r="T9" s="61"/>
    </row>
    <row r="10" spans="1:20" ht="18.75" customHeight="1" x14ac:dyDescent="0.2">
      <c r="A10" s="19">
        <v>2</v>
      </c>
      <c r="B10" s="20" t="s">
        <v>11</v>
      </c>
      <c r="C10" s="21">
        <f t="shared" si="0"/>
        <v>10386</v>
      </c>
      <c r="D10" s="15">
        <v>8534</v>
      </c>
      <c r="E10" s="16">
        <f t="shared" si="1"/>
        <v>0.82168303485461203</v>
      </c>
      <c r="F10" s="15">
        <v>1852</v>
      </c>
      <c r="G10" s="16">
        <f t="shared" si="2"/>
        <v>0.17831696514538803</v>
      </c>
      <c r="H10" s="22"/>
      <c r="I10" s="14">
        <f t="shared" si="3"/>
        <v>10386</v>
      </c>
      <c r="J10" s="15">
        <v>105</v>
      </c>
      <c r="K10" s="16">
        <f t="shared" si="4"/>
        <v>1.0109763142692086E-2</v>
      </c>
      <c r="L10" s="15">
        <v>6341</v>
      </c>
      <c r="M10" s="16">
        <f t="shared" si="5"/>
        <v>0.61053341036010011</v>
      </c>
      <c r="N10" s="15">
        <v>3182</v>
      </c>
      <c r="O10" s="16">
        <f t="shared" si="6"/>
        <v>0.3063739649528211</v>
      </c>
      <c r="P10" s="15">
        <v>758</v>
      </c>
      <c r="Q10" s="16">
        <f t="shared" si="7"/>
        <v>7.2982861544386671E-2</v>
      </c>
      <c r="R10" s="23"/>
      <c r="S10" s="18">
        <v>0.66300000000000003</v>
      </c>
      <c r="T10" s="61"/>
    </row>
    <row r="11" spans="1:20" ht="18.75" customHeight="1" x14ac:dyDescent="0.2">
      <c r="A11" s="12">
        <v>3</v>
      </c>
      <c r="B11" s="20" t="s">
        <v>15</v>
      </c>
      <c r="C11" s="21">
        <f t="shared" si="0"/>
        <v>8516</v>
      </c>
      <c r="D11" s="15">
        <v>7437</v>
      </c>
      <c r="E11" s="16">
        <f t="shared" si="1"/>
        <v>0.87329732268670734</v>
      </c>
      <c r="F11" s="15">
        <v>1079</v>
      </c>
      <c r="G11" s="16">
        <f t="shared" si="2"/>
        <v>0.12670267731329263</v>
      </c>
      <c r="H11" s="22"/>
      <c r="I11" s="14">
        <f t="shared" si="3"/>
        <v>8516</v>
      </c>
      <c r="J11" s="15">
        <v>45</v>
      </c>
      <c r="K11" s="16">
        <f t="shared" si="4"/>
        <v>5.2841709722874592E-3</v>
      </c>
      <c r="L11" s="15">
        <v>4426</v>
      </c>
      <c r="M11" s="16">
        <f t="shared" si="5"/>
        <v>0.51972757162987315</v>
      </c>
      <c r="N11" s="15">
        <v>3559</v>
      </c>
      <c r="O11" s="16">
        <f t="shared" si="6"/>
        <v>0.4179192108971348</v>
      </c>
      <c r="P11" s="15">
        <v>486</v>
      </c>
      <c r="Q11" s="16">
        <f t="shared" si="7"/>
        <v>5.7069046500704559E-2</v>
      </c>
      <c r="R11" s="23"/>
      <c r="S11" s="18">
        <v>0.57999999999999996</v>
      </c>
      <c r="T11" s="61"/>
    </row>
    <row r="12" spans="1:20" ht="18.75" customHeight="1" x14ac:dyDescent="0.2">
      <c r="A12" s="19">
        <v>4</v>
      </c>
      <c r="B12" s="20" t="s">
        <v>19</v>
      </c>
      <c r="C12" s="21">
        <f t="shared" si="0"/>
        <v>6059</v>
      </c>
      <c r="D12" s="15">
        <v>5186</v>
      </c>
      <c r="E12" s="16">
        <f t="shared" si="1"/>
        <v>0.85591681795675856</v>
      </c>
      <c r="F12" s="15">
        <v>873</v>
      </c>
      <c r="G12" s="16">
        <f t="shared" si="2"/>
        <v>0.14408318204324147</v>
      </c>
      <c r="H12" s="22"/>
      <c r="I12" s="14">
        <f t="shared" si="3"/>
        <v>6059</v>
      </c>
      <c r="J12" s="15">
        <v>19</v>
      </c>
      <c r="K12" s="16">
        <f t="shared" si="4"/>
        <v>3.1358309952137318E-3</v>
      </c>
      <c r="L12" s="15">
        <v>2957</v>
      </c>
      <c r="M12" s="16">
        <f t="shared" si="5"/>
        <v>0.48803432909721078</v>
      </c>
      <c r="N12" s="15">
        <v>2504</v>
      </c>
      <c r="O12" s="16">
        <f t="shared" si="6"/>
        <v>0.41326951642185178</v>
      </c>
      <c r="P12" s="15">
        <v>579</v>
      </c>
      <c r="Q12" s="16">
        <f t="shared" si="7"/>
        <v>9.5560323485723714E-2</v>
      </c>
      <c r="R12" s="23"/>
      <c r="S12" s="18">
        <v>0.67200000000000004</v>
      </c>
    </row>
    <row r="13" spans="1:20" ht="18.75" customHeight="1" x14ac:dyDescent="0.2">
      <c r="A13" s="12">
        <v>5</v>
      </c>
      <c r="B13" s="20" t="s">
        <v>9</v>
      </c>
      <c r="C13" s="21">
        <f t="shared" si="0"/>
        <v>5810</v>
      </c>
      <c r="D13" s="15">
        <v>4881</v>
      </c>
      <c r="E13" s="16">
        <f t="shared" si="1"/>
        <v>0.8401032702237522</v>
      </c>
      <c r="F13" s="15">
        <v>929</v>
      </c>
      <c r="G13" s="16">
        <f t="shared" si="2"/>
        <v>0.15989672977624786</v>
      </c>
      <c r="H13" s="22"/>
      <c r="I13" s="14">
        <f t="shared" si="3"/>
        <v>5810</v>
      </c>
      <c r="J13" s="15">
        <v>20</v>
      </c>
      <c r="K13" s="16">
        <f t="shared" si="4"/>
        <v>3.4423407917383822E-3</v>
      </c>
      <c r="L13" s="15">
        <v>3059</v>
      </c>
      <c r="M13" s="16">
        <f t="shared" si="5"/>
        <v>0.52650602409638558</v>
      </c>
      <c r="N13" s="15">
        <v>2295</v>
      </c>
      <c r="O13" s="16">
        <f t="shared" si="6"/>
        <v>0.39500860585197933</v>
      </c>
      <c r="P13" s="15">
        <v>436</v>
      </c>
      <c r="Q13" s="16">
        <f t="shared" si="7"/>
        <v>7.5043029259896726E-2</v>
      </c>
      <c r="R13" s="23"/>
      <c r="S13" s="18">
        <v>0.65600000000000003</v>
      </c>
    </row>
    <row r="14" spans="1:20" ht="18.75" customHeight="1" x14ac:dyDescent="0.2">
      <c r="A14" s="19">
        <v>6</v>
      </c>
      <c r="B14" s="20" t="s">
        <v>26</v>
      </c>
      <c r="C14" s="21">
        <f t="shared" si="0"/>
        <v>4519</v>
      </c>
      <c r="D14" s="15">
        <v>4031</v>
      </c>
      <c r="E14" s="16">
        <f t="shared" si="1"/>
        <v>0.89201150697056875</v>
      </c>
      <c r="F14" s="15">
        <v>488</v>
      </c>
      <c r="G14" s="16">
        <f t="shared" si="2"/>
        <v>0.1079884930294313</v>
      </c>
      <c r="H14" s="22"/>
      <c r="I14" s="14">
        <f t="shared" si="3"/>
        <v>4519</v>
      </c>
      <c r="J14" s="15">
        <v>4</v>
      </c>
      <c r="K14" s="16">
        <f t="shared" si="4"/>
        <v>8.8515158220845325E-4</v>
      </c>
      <c r="L14" s="15">
        <v>2462</v>
      </c>
      <c r="M14" s="16">
        <f t="shared" si="5"/>
        <v>0.54481079884930295</v>
      </c>
      <c r="N14" s="15">
        <v>1742</v>
      </c>
      <c r="O14" s="16">
        <f t="shared" si="6"/>
        <v>0.38548351405178138</v>
      </c>
      <c r="P14" s="15">
        <v>311</v>
      </c>
      <c r="Q14" s="16">
        <f t="shared" si="7"/>
        <v>6.8820535516707235E-2</v>
      </c>
      <c r="R14" s="23"/>
      <c r="S14" s="18">
        <v>0.76900000000000002</v>
      </c>
      <c r="T14" s="61"/>
    </row>
    <row r="15" spans="1:20" ht="18.75" customHeight="1" x14ac:dyDescent="0.2">
      <c r="A15" s="12">
        <v>7</v>
      </c>
      <c r="B15" s="20" t="s">
        <v>20</v>
      </c>
      <c r="C15" s="21">
        <f t="shared" si="0"/>
        <v>4501</v>
      </c>
      <c r="D15" s="15">
        <v>3842</v>
      </c>
      <c r="E15" s="16">
        <f t="shared" si="1"/>
        <v>0.85358809153521442</v>
      </c>
      <c r="F15" s="15">
        <v>659</v>
      </c>
      <c r="G15" s="16">
        <f t="shared" si="2"/>
        <v>0.14641190846478561</v>
      </c>
      <c r="H15" s="22"/>
      <c r="I15" s="14">
        <f t="shared" si="3"/>
        <v>4501</v>
      </c>
      <c r="J15" s="15">
        <v>14</v>
      </c>
      <c r="K15" s="16">
        <f t="shared" si="4"/>
        <v>3.1104199066874028E-3</v>
      </c>
      <c r="L15" s="15">
        <v>2152</v>
      </c>
      <c r="M15" s="16">
        <f t="shared" si="5"/>
        <v>0.47811597422794933</v>
      </c>
      <c r="N15" s="15">
        <v>1734</v>
      </c>
      <c r="O15" s="16">
        <f t="shared" si="6"/>
        <v>0.38524772272828262</v>
      </c>
      <c r="P15" s="15">
        <v>601</v>
      </c>
      <c r="Q15" s="16">
        <f t="shared" si="7"/>
        <v>0.13352588313708064</v>
      </c>
      <c r="R15" s="23"/>
      <c r="S15" s="18">
        <v>0.53200000000000003</v>
      </c>
      <c r="T15" s="61"/>
    </row>
    <row r="16" spans="1:20" ht="18.75" customHeight="1" x14ac:dyDescent="0.2">
      <c r="A16" s="19">
        <v>8</v>
      </c>
      <c r="B16" s="20" t="s">
        <v>18</v>
      </c>
      <c r="C16" s="21">
        <f t="shared" si="0"/>
        <v>3871</v>
      </c>
      <c r="D16" s="15">
        <v>3426</v>
      </c>
      <c r="E16" s="16">
        <f t="shared" si="1"/>
        <v>0.88504262464479466</v>
      </c>
      <c r="F16" s="15">
        <v>445</v>
      </c>
      <c r="G16" s="16">
        <f t="shared" si="2"/>
        <v>0.11495737535520538</v>
      </c>
      <c r="H16" s="22"/>
      <c r="I16" s="14">
        <f t="shared" si="3"/>
        <v>3871</v>
      </c>
      <c r="J16" s="15">
        <v>20</v>
      </c>
      <c r="K16" s="16">
        <f t="shared" si="4"/>
        <v>5.1666236114699046E-3</v>
      </c>
      <c r="L16" s="15">
        <v>1931</v>
      </c>
      <c r="M16" s="16">
        <f t="shared" si="5"/>
        <v>0.49883750968741924</v>
      </c>
      <c r="N16" s="15">
        <v>1515</v>
      </c>
      <c r="O16" s="16">
        <f t="shared" si="6"/>
        <v>0.39137173856884527</v>
      </c>
      <c r="P16" s="15">
        <v>405</v>
      </c>
      <c r="Q16" s="16">
        <f t="shared" si="7"/>
        <v>0.10462412813226557</v>
      </c>
      <c r="R16" s="23"/>
      <c r="S16" s="18">
        <v>0.66800000000000004</v>
      </c>
      <c r="T16" s="61"/>
    </row>
    <row r="17" spans="1:20" ht="18.75" customHeight="1" x14ac:dyDescent="0.2">
      <c r="A17" s="12">
        <v>9</v>
      </c>
      <c r="B17" s="20" t="s">
        <v>27</v>
      </c>
      <c r="C17" s="21">
        <f t="shared" si="0"/>
        <v>3792</v>
      </c>
      <c r="D17" s="15">
        <v>3417</v>
      </c>
      <c r="E17" s="16">
        <f t="shared" si="1"/>
        <v>0.90110759493670889</v>
      </c>
      <c r="F17" s="15">
        <v>375</v>
      </c>
      <c r="G17" s="16">
        <f t="shared" si="2"/>
        <v>9.8892405063291139E-2</v>
      </c>
      <c r="H17" s="22"/>
      <c r="I17" s="14">
        <f t="shared" si="3"/>
        <v>3792</v>
      </c>
      <c r="J17" s="15">
        <v>29</v>
      </c>
      <c r="K17" s="16">
        <f t="shared" si="4"/>
        <v>7.647679324894515E-3</v>
      </c>
      <c r="L17" s="15">
        <v>1700</v>
      </c>
      <c r="M17" s="16">
        <f t="shared" si="5"/>
        <v>0.44831223628691985</v>
      </c>
      <c r="N17" s="15">
        <v>1807</v>
      </c>
      <c r="O17" s="16">
        <f t="shared" si="6"/>
        <v>0.47652953586497893</v>
      </c>
      <c r="P17" s="15">
        <v>256</v>
      </c>
      <c r="Q17" s="16">
        <f t="shared" si="7"/>
        <v>6.7510548523206745E-2</v>
      </c>
      <c r="R17" s="23"/>
      <c r="S17" s="18">
        <v>0.57599999999999996</v>
      </c>
    </row>
    <row r="18" spans="1:20" ht="18.75" customHeight="1" x14ac:dyDescent="0.2">
      <c r="A18" s="19">
        <v>10</v>
      </c>
      <c r="B18" s="20" t="s">
        <v>28</v>
      </c>
      <c r="C18" s="21">
        <f t="shared" si="0"/>
        <v>3491</v>
      </c>
      <c r="D18" s="15">
        <v>2960</v>
      </c>
      <c r="E18" s="16">
        <f t="shared" si="1"/>
        <v>0.84789458607848756</v>
      </c>
      <c r="F18" s="15">
        <v>531</v>
      </c>
      <c r="G18" s="16">
        <f t="shared" si="2"/>
        <v>0.15210541392151247</v>
      </c>
      <c r="H18" s="22"/>
      <c r="I18" s="14">
        <f t="shared" si="3"/>
        <v>3491</v>
      </c>
      <c r="J18" s="15">
        <v>9</v>
      </c>
      <c r="K18" s="16">
        <f t="shared" si="4"/>
        <v>2.5780578630764826E-3</v>
      </c>
      <c r="L18" s="15">
        <v>1847</v>
      </c>
      <c r="M18" s="16">
        <f t="shared" si="5"/>
        <v>0.52907476367802919</v>
      </c>
      <c r="N18" s="15">
        <v>1253</v>
      </c>
      <c r="O18" s="16">
        <f t="shared" si="6"/>
        <v>0.35892294471498137</v>
      </c>
      <c r="P18" s="15">
        <v>382</v>
      </c>
      <c r="Q18" s="16">
        <f t="shared" si="7"/>
        <v>0.10942423374391291</v>
      </c>
      <c r="R18" s="23"/>
      <c r="S18" s="18">
        <v>0.70899999999999996</v>
      </c>
      <c r="T18" s="61"/>
    </row>
    <row r="19" spans="1:20" ht="18.75" customHeight="1" x14ac:dyDescent="0.2">
      <c r="A19" s="12">
        <v>11</v>
      </c>
      <c r="B19" s="20" t="s">
        <v>17</v>
      </c>
      <c r="C19" s="21">
        <f t="shared" si="0"/>
        <v>3120</v>
      </c>
      <c r="D19" s="15">
        <v>2787</v>
      </c>
      <c r="E19" s="16">
        <f t="shared" si="1"/>
        <v>0.89326923076923082</v>
      </c>
      <c r="F19" s="15">
        <v>333</v>
      </c>
      <c r="G19" s="16">
        <f t="shared" si="2"/>
        <v>0.10673076923076923</v>
      </c>
      <c r="H19" s="22"/>
      <c r="I19" s="14">
        <f t="shared" si="3"/>
        <v>3120</v>
      </c>
      <c r="J19" s="15">
        <v>8</v>
      </c>
      <c r="K19" s="16">
        <f t="shared" si="4"/>
        <v>2.5641025641025641E-3</v>
      </c>
      <c r="L19" s="15">
        <v>1413</v>
      </c>
      <c r="M19" s="16">
        <f t="shared" si="5"/>
        <v>0.45288461538461539</v>
      </c>
      <c r="N19" s="15">
        <v>1280</v>
      </c>
      <c r="O19" s="16">
        <f t="shared" si="6"/>
        <v>0.41025641025641024</v>
      </c>
      <c r="P19" s="15">
        <v>419</v>
      </c>
      <c r="Q19" s="16">
        <f t="shared" si="7"/>
        <v>0.13429487179487179</v>
      </c>
      <c r="R19" s="23"/>
      <c r="S19" s="18">
        <v>0.57099999999999995</v>
      </c>
      <c r="T19" s="61"/>
    </row>
    <row r="20" spans="1:20" s="24" customFormat="1" ht="18.75" customHeight="1" x14ac:dyDescent="0.2">
      <c r="A20" s="19">
        <v>12</v>
      </c>
      <c r="B20" s="20" t="s">
        <v>12</v>
      </c>
      <c r="C20" s="21">
        <f t="shared" si="0"/>
        <v>3096</v>
      </c>
      <c r="D20" s="15">
        <v>2720</v>
      </c>
      <c r="E20" s="16">
        <f t="shared" si="1"/>
        <v>0.87855297157622736</v>
      </c>
      <c r="F20" s="15">
        <v>376</v>
      </c>
      <c r="G20" s="16">
        <f t="shared" si="2"/>
        <v>0.12144702842377261</v>
      </c>
      <c r="H20" s="22"/>
      <c r="I20" s="14">
        <f t="shared" si="3"/>
        <v>3096</v>
      </c>
      <c r="J20" s="15">
        <v>20</v>
      </c>
      <c r="K20" s="16">
        <f t="shared" si="4"/>
        <v>6.4599483204134363E-3</v>
      </c>
      <c r="L20" s="15">
        <v>1526</v>
      </c>
      <c r="M20" s="16">
        <f t="shared" si="5"/>
        <v>0.49289405684754523</v>
      </c>
      <c r="N20" s="15">
        <v>1318</v>
      </c>
      <c r="O20" s="16">
        <f t="shared" si="6"/>
        <v>0.42571059431524549</v>
      </c>
      <c r="P20" s="15">
        <v>232</v>
      </c>
      <c r="Q20" s="16">
        <f t="shared" si="7"/>
        <v>7.4935400516795869E-2</v>
      </c>
      <c r="R20" s="23"/>
      <c r="S20" s="18">
        <v>0.69799999999999995</v>
      </c>
      <c r="T20" s="3"/>
    </row>
    <row r="21" spans="1:20" s="24" customFormat="1" ht="18.75" customHeight="1" x14ac:dyDescent="0.2">
      <c r="A21" s="12">
        <v>13</v>
      </c>
      <c r="B21" s="20" t="s">
        <v>14</v>
      </c>
      <c r="C21" s="21">
        <f t="shared" si="0"/>
        <v>2801</v>
      </c>
      <c r="D21" s="15">
        <v>2249</v>
      </c>
      <c r="E21" s="16">
        <f t="shared" si="1"/>
        <v>0.80292752588361305</v>
      </c>
      <c r="F21" s="15">
        <v>552</v>
      </c>
      <c r="G21" s="16">
        <f t="shared" si="2"/>
        <v>0.19707247411638701</v>
      </c>
      <c r="H21" s="22"/>
      <c r="I21" s="14">
        <f t="shared" si="3"/>
        <v>2801</v>
      </c>
      <c r="J21" s="15">
        <v>9</v>
      </c>
      <c r="K21" s="16">
        <f t="shared" si="4"/>
        <v>3.2131381649410924E-3</v>
      </c>
      <c r="L21" s="15">
        <v>1511</v>
      </c>
      <c r="M21" s="16">
        <f t="shared" si="5"/>
        <v>0.53945019635844338</v>
      </c>
      <c r="N21" s="15">
        <v>999</v>
      </c>
      <c r="O21" s="16">
        <f t="shared" si="6"/>
        <v>0.35665833630846128</v>
      </c>
      <c r="P21" s="15">
        <v>282</v>
      </c>
      <c r="Q21" s="16">
        <f t="shared" si="7"/>
        <v>0.10067832916815424</v>
      </c>
      <c r="R21" s="23"/>
      <c r="S21" s="18">
        <v>0.56899999999999995</v>
      </c>
      <c r="T21" s="61"/>
    </row>
    <row r="22" spans="1:20" ht="18.75" customHeight="1" x14ac:dyDescent="0.2">
      <c r="A22" s="19">
        <v>14</v>
      </c>
      <c r="B22" s="20" t="s">
        <v>21</v>
      </c>
      <c r="C22" s="21">
        <f t="shared" si="0"/>
        <v>2765</v>
      </c>
      <c r="D22" s="15">
        <v>2469</v>
      </c>
      <c r="E22" s="16">
        <f t="shared" si="1"/>
        <v>0.8929475587703436</v>
      </c>
      <c r="F22" s="15">
        <v>296</v>
      </c>
      <c r="G22" s="16">
        <f t="shared" si="2"/>
        <v>0.10705244122965642</v>
      </c>
      <c r="H22" s="22"/>
      <c r="I22" s="14">
        <f t="shared" si="3"/>
        <v>2765</v>
      </c>
      <c r="J22" s="15">
        <v>10</v>
      </c>
      <c r="K22" s="16">
        <f t="shared" si="4"/>
        <v>3.616636528028933E-3</v>
      </c>
      <c r="L22" s="15">
        <v>1498</v>
      </c>
      <c r="M22" s="16">
        <f t="shared" si="5"/>
        <v>0.54177215189873418</v>
      </c>
      <c r="N22" s="15">
        <v>1050</v>
      </c>
      <c r="O22" s="16">
        <f t="shared" si="6"/>
        <v>0.379746835443038</v>
      </c>
      <c r="P22" s="15">
        <v>207</v>
      </c>
      <c r="Q22" s="16">
        <f t="shared" si="7"/>
        <v>7.4864376130198917E-2</v>
      </c>
      <c r="R22" s="23"/>
      <c r="S22" s="18">
        <v>0.67800000000000005</v>
      </c>
      <c r="T22" s="61"/>
    </row>
    <row r="23" spans="1:20" ht="18.75" customHeight="1" x14ac:dyDescent="0.2">
      <c r="A23" s="12">
        <v>15</v>
      </c>
      <c r="B23" s="20" t="s">
        <v>13</v>
      </c>
      <c r="C23" s="21">
        <f t="shared" si="0"/>
        <v>2646</v>
      </c>
      <c r="D23" s="15">
        <v>2261</v>
      </c>
      <c r="E23" s="16">
        <f t="shared" si="1"/>
        <v>0.85449735449735453</v>
      </c>
      <c r="F23" s="15">
        <v>385</v>
      </c>
      <c r="G23" s="16">
        <f t="shared" si="2"/>
        <v>0.14550264550264549</v>
      </c>
      <c r="H23" s="22"/>
      <c r="I23" s="14">
        <f t="shared" si="3"/>
        <v>2646</v>
      </c>
      <c r="J23" s="15">
        <v>9</v>
      </c>
      <c r="K23" s="16">
        <f t="shared" si="4"/>
        <v>3.4013605442176869E-3</v>
      </c>
      <c r="L23" s="15">
        <v>1255</v>
      </c>
      <c r="M23" s="16">
        <f t="shared" si="5"/>
        <v>0.47430083144368856</v>
      </c>
      <c r="N23" s="15">
        <v>1137</v>
      </c>
      <c r="O23" s="16">
        <f t="shared" si="6"/>
        <v>0.42970521541950113</v>
      </c>
      <c r="P23" s="15">
        <v>245</v>
      </c>
      <c r="Q23" s="16">
        <f t="shared" si="7"/>
        <v>9.2592592592592587E-2</v>
      </c>
      <c r="R23" s="23"/>
      <c r="S23" s="18">
        <v>0.67400000000000004</v>
      </c>
      <c r="T23" s="61"/>
    </row>
    <row r="24" spans="1:20" ht="18.75" customHeight="1" x14ac:dyDescent="0.2">
      <c r="A24" s="19">
        <v>16</v>
      </c>
      <c r="B24" s="20" t="s">
        <v>10</v>
      </c>
      <c r="C24" s="21">
        <f t="shared" si="0"/>
        <v>2561</v>
      </c>
      <c r="D24" s="15">
        <v>2224</v>
      </c>
      <c r="E24" s="16">
        <f t="shared" si="1"/>
        <v>0.86841077704021863</v>
      </c>
      <c r="F24" s="15">
        <v>337</v>
      </c>
      <c r="G24" s="16">
        <f t="shared" si="2"/>
        <v>0.13158922295978134</v>
      </c>
      <c r="H24" s="22"/>
      <c r="I24" s="14">
        <f t="shared" si="3"/>
        <v>2561</v>
      </c>
      <c r="J24" s="15">
        <v>24</v>
      </c>
      <c r="K24" s="16">
        <f t="shared" si="4"/>
        <v>9.3713393205778987E-3</v>
      </c>
      <c r="L24" s="15">
        <v>1266</v>
      </c>
      <c r="M24" s="16">
        <f t="shared" si="5"/>
        <v>0.49433814916048419</v>
      </c>
      <c r="N24" s="15">
        <v>1155</v>
      </c>
      <c r="O24" s="16">
        <f t="shared" si="6"/>
        <v>0.45099570480281143</v>
      </c>
      <c r="P24" s="15">
        <v>116</v>
      </c>
      <c r="Q24" s="16">
        <f t="shared" si="7"/>
        <v>4.5294806716126512E-2</v>
      </c>
      <c r="R24" s="23"/>
      <c r="S24" s="18">
        <v>0.80600000000000005</v>
      </c>
      <c r="T24" s="61"/>
    </row>
    <row r="25" spans="1:20" s="24" customFormat="1" ht="18.75" customHeight="1" x14ac:dyDescent="0.2">
      <c r="A25" s="12">
        <v>17</v>
      </c>
      <c r="B25" s="20" t="s">
        <v>22</v>
      </c>
      <c r="C25" s="21">
        <f t="shared" si="0"/>
        <v>2376</v>
      </c>
      <c r="D25" s="15">
        <v>2120</v>
      </c>
      <c r="E25" s="16">
        <f t="shared" si="1"/>
        <v>0.8922558922558923</v>
      </c>
      <c r="F25" s="15">
        <v>256</v>
      </c>
      <c r="G25" s="16">
        <f t="shared" si="2"/>
        <v>0.10774410774410774</v>
      </c>
      <c r="H25" s="22"/>
      <c r="I25" s="14">
        <f t="shared" si="3"/>
        <v>2376</v>
      </c>
      <c r="J25" s="15">
        <v>102</v>
      </c>
      <c r="K25" s="16">
        <f t="shared" si="4"/>
        <v>4.2929292929292928E-2</v>
      </c>
      <c r="L25" s="15">
        <v>1036</v>
      </c>
      <c r="M25" s="16">
        <f t="shared" si="5"/>
        <v>0.43602693602693604</v>
      </c>
      <c r="N25" s="15">
        <v>879</v>
      </c>
      <c r="O25" s="16">
        <f t="shared" si="6"/>
        <v>0.36994949494949497</v>
      </c>
      <c r="P25" s="15">
        <v>359</v>
      </c>
      <c r="Q25" s="16">
        <f t="shared" si="7"/>
        <v>0.15109427609427609</v>
      </c>
      <c r="R25" s="23"/>
      <c r="S25" s="18">
        <v>0.52200000000000002</v>
      </c>
      <c r="T25" s="61"/>
    </row>
    <row r="26" spans="1:20" ht="18.75" customHeight="1" x14ac:dyDescent="0.2">
      <c r="A26" s="19">
        <v>18</v>
      </c>
      <c r="B26" s="20" t="s">
        <v>29</v>
      </c>
      <c r="C26" s="21">
        <f t="shared" si="0"/>
        <v>2063</v>
      </c>
      <c r="D26" s="15">
        <v>1856</v>
      </c>
      <c r="E26" s="16">
        <f t="shared" si="1"/>
        <v>0.89966068831798351</v>
      </c>
      <c r="F26" s="15">
        <v>207</v>
      </c>
      <c r="G26" s="16">
        <f t="shared" si="2"/>
        <v>0.10033931168201649</v>
      </c>
      <c r="H26" s="22"/>
      <c r="I26" s="14">
        <f t="shared" si="3"/>
        <v>2063</v>
      </c>
      <c r="J26" s="15">
        <v>4</v>
      </c>
      <c r="K26" s="16">
        <f t="shared" si="4"/>
        <v>1.9389238972370335E-3</v>
      </c>
      <c r="L26" s="15">
        <v>823</v>
      </c>
      <c r="M26" s="16">
        <f t="shared" si="5"/>
        <v>0.39893359185651961</v>
      </c>
      <c r="N26" s="15">
        <v>987</v>
      </c>
      <c r="O26" s="16">
        <f t="shared" si="6"/>
        <v>0.47842947164323801</v>
      </c>
      <c r="P26" s="15">
        <v>249</v>
      </c>
      <c r="Q26" s="16">
        <f t="shared" si="7"/>
        <v>0.12069801260300533</v>
      </c>
      <c r="R26" s="23"/>
      <c r="S26" s="18">
        <v>0.63100000000000001</v>
      </c>
      <c r="T26" s="61"/>
    </row>
    <row r="27" spans="1:20" s="24" customFormat="1" ht="18.75" customHeight="1" x14ac:dyDescent="0.2">
      <c r="A27" s="12">
        <v>19</v>
      </c>
      <c r="B27" s="20" t="s">
        <v>30</v>
      </c>
      <c r="C27" s="21">
        <f t="shared" si="0"/>
        <v>1576</v>
      </c>
      <c r="D27" s="15">
        <v>1352</v>
      </c>
      <c r="E27" s="16">
        <f t="shared" si="1"/>
        <v>0.85786802030456855</v>
      </c>
      <c r="F27" s="15">
        <v>224</v>
      </c>
      <c r="G27" s="16">
        <f t="shared" si="2"/>
        <v>0.14213197969543148</v>
      </c>
      <c r="H27" s="22"/>
      <c r="I27" s="14">
        <f t="shared" si="3"/>
        <v>1576</v>
      </c>
      <c r="J27" s="15">
        <v>4</v>
      </c>
      <c r="K27" s="16">
        <f t="shared" si="4"/>
        <v>2.5380710659898475E-3</v>
      </c>
      <c r="L27" s="15">
        <v>865</v>
      </c>
      <c r="M27" s="16">
        <f t="shared" si="5"/>
        <v>0.54885786802030456</v>
      </c>
      <c r="N27" s="15">
        <v>664</v>
      </c>
      <c r="O27" s="16">
        <f t="shared" si="6"/>
        <v>0.42131979695431471</v>
      </c>
      <c r="P27" s="15">
        <v>43</v>
      </c>
      <c r="Q27" s="16">
        <f t="shared" si="7"/>
        <v>2.7284263959390861E-2</v>
      </c>
      <c r="R27" s="23"/>
      <c r="S27" s="18">
        <v>0.58499999999999996</v>
      </c>
      <c r="T27" s="61"/>
    </row>
    <row r="28" spans="1:20" ht="18.75" customHeight="1" x14ac:dyDescent="0.2">
      <c r="A28" s="19">
        <v>20</v>
      </c>
      <c r="B28" s="20" t="s">
        <v>16</v>
      </c>
      <c r="C28" s="21">
        <f t="shared" si="0"/>
        <v>1382</v>
      </c>
      <c r="D28" s="15">
        <v>1195</v>
      </c>
      <c r="E28" s="16">
        <f t="shared" si="1"/>
        <v>0.86468885672937768</v>
      </c>
      <c r="F28" s="15">
        <v>187</v>
      </c>
      <c r="G28" s="16">
        <f t="shared" si="2"/>
        <v>0.1353111432706223</v>
      </c>
      <c r="H28" s="22"/>
      <c r="I28" s="14">
        <f t="shared" si="3"/>
        <v>1382</v>
      </c>
      <c r="J28" s="15">
        <v>14</v>
      </c>
      <c r="K28" s="16">
        <f t="shared" si="4"/>
        <v>1.0130246020260492E-2</v>
      </c>
      <c r="L28" s="15">
        <v>732</v>
      </c>
      <c r="M28" s="16">
        <f t="shared" si="5"/>
        <v>0.52966714905933432</v>
      </c>
      <c r="N28" s="15">
        <v>517</v>
      </c>
      <c r="O28" s="16">
        <f t="shared" si="6"/>
        <v>0.374095513748191</v>
      </c>
      <c r="P28" s="15">
        <v>119</v>
      </c>
      <c r="Q28" s="16">
        <f t="shared" si="7"/>
        <v>8.6107091172214184E-2</v>
      </c>
      <c r="R28" s="23"/>
      <c r="S28" s="18">
        <v>0.79100000000000004</v>
      </c>
      <c r="T28" s="61"/>
    </row>
    <row r="29" spans="1:20" s="24" customFormat="1" ht="18.75" customHeight="1" x14ac:dyDescent="0.2">
      <c r="A29" s="12">
        <v>21</v>
      </c>
      <c r="B29" s="20" t="s">
        <v>25</v>
      </c>
      <c r="C29" s="21">
        <f t="shared" si="0"/>
        <v>1203</v>
      </c>
      <c r="D29" s="15">
        <v>1059</v>
      </c>
      <c r="E29" s="16">
        <f t="shared" si="1"/>
        <v>0.88029925187032421</v>
      </c>
      <c r="F29" s="15">
        <v>144</v>
      </c>
      <c r="G29" s="16">
        <f t="shared" si="2"/>
        <v>0.11970074812967581</v>
      </c>
      <c r="H29" s="22"/>
      <c r="I29" s="14">
        <f t="shared" si="3"/>
        <v>1203</v>
      </c>
      <c r="J29" s="15">
        <v>7</v>
      </c>
      <c r="K29" s="16">
        <f t="shared" si="4"/>
        <v>5.8187863674147968E-3</v>
      </c>
      <c r="L29" s="15">
        <v>533</v>
      </c>
      <c r="M29" s="16">
        <f t="shared" si="5"/>
        <v>0.44305901911886947</v>
      </c>
      <c r="N29" s="15">
        <v>548</v>
      </c>
      <c r="O29" s="16">
        <f t="shared" si="6"/>
        <v>0.45552784704904403</v>
      </c>
      <c r="P29" s="15">
        <v>115</v>
      </c>
      <c r="Q29" s="16">
        <f t="shared" si="7"/>
        <v>9.5594347464671658E-2</v>
      </c>
      <c r="R29" s="23"/>
      <c r="S29" s="18">
        <v>0.68600000000000005</v>
      </c>
      <c r="T29" s="61"/>
    </row>
    <row r="30" spans="1:20" ht="18.75" customHeight="1" x14ac:dyDescent="0.2">
      <c r="A30" s="19">
        <v>22</v>
      </c>
      <c r="B30" s="20" t="s">
        <v>8</v>
      </c>
      <c r="C30" s="21">
        <f t="shared" si="0"/>
        <v>1176</v>
      </c>
      <c r="D30" s="15">
        <v>1052</v>
      </c>
      <c r="E30" s="16">
        <f t="shared" si="1"/>
        <v>0.89455782312925169</v>
      </c>
      <c r="F30" s="15">
        <v>124</v>
      </c>
      <c r="G30" s="16">
        <f t="shared" si="2"/>
        <v>0.10544217687074831</v>
      </c>
      <c r="H30" s="22"/>
      <c r="I30" s="14">
        <f t="shared" si="3"/>
        <v>1176</v>
      </c>
      <c r="J30" s="15">
        <v>7</v>
      </c>
      <c r="K30" s="16">
        <f t="shared" si="4"/>
        <v>5.9523809523809521E-3</v>
      </c>
      <c r="L30" s="15">
        <v>481</v>
      </c>
      <c r="M30" s="16">
        <f t="shared" si="5"/>
        <v>0.40901360544217685</v>
      </c>
      <c r="N30" s="15">
        <v>499</v>
      </c>
      <c r="O30" s="16">
        <f t="shared" si="6"/>
        <v>0.42431972789115646</v>
      </c>
      <c r="P30" s="15">
        <v>189</v>
      </c>
      <c r="Q30" s="16">
        <f t="shared" si="7"/>
        <v>0.16071428571428573</v>
      </c>
      <c r="R30" s="23"/>
      <c r="S30" s="18">
        <v>0.60199999999999998</v>
      </c>
      <c r="T30" s="61"/>
    </row>
    <row r="31" spans="1:20" s="24" customFormat="1" ht="18.75" customHeight="1" x14ac:dyDescent="0.2">
      <c r="A31" s="12">
        <v>23</v>
      </c>
      <c r="B31" s="20" t="s">
        <v>24</v>
      </c>
      <c r="C31" s="21">
        <f t="shared" si="0"/>
        <v>864</v>
      </c>
      <c r="D31" s="15">
        <v>774</v>
      </c>
      <c r="E31" s="16">
        <f t="shared" si="1"/>
        <v>0.89583333333333337</v>
      </c>
      <c r="F31" s="15">
        <v>90</v>
      </c>
      <c r="G31" s="16">
        <f t="shared" si="2"/>
        <v>0.10416666666666667</v>
      </c>
      <c r="H31" s="22"/>
      <c r="I31" s="14">
        <f t="shared" si="3"/>
        <v>864</v>
      </c>
      <c r="J31" s="15">
        <v>3</v>
      </c>
      <c r="K31" s="16">
        <f t="shared" si="4"/>
        <v>3.472222222222222E-3</v>
      </c>
      <c r="L31" s="15">
        <v>461</v>
      </c>
      <c r="M31" s="16">
        <f t="shared" si="5"/>
        <v>0.53356481481481477</v>
      </c>
      <c r="N31" s="15">
        <v>341</v>
      </c>
      <c r="O31" s="16">
        <f t="shared" si="6"/>
        <v>0.39467592592592593</v>
      </c>
      <c r="P31" s="15">
        <v>59</v>
      </c>
      <c r="Q31" s="16">
        <f t="shared" si="7"/>
        <v>6.8287037037037035E-2</v>
      </c>
      <c r="R31" s="23"/>
      <c r="S31" s="18">
        <v>0.50900000000000001</v>
      </c>
      <c r="T31" s="61"/>
    </row>
    <row r="32" spans="1:20" ht="18.75" customHeight="1" x14ac:dyDescent="0.2">
      <c r="A32" s="19">
        <v>24</v>
      </c>
      <c r="B32" s="20" t="s">
        <v>23</v>
      </c>
      <c r="C32" s="21">
        <f t="shared" si="0"/>
        <v>807</v>
      </c>
      <c r="D32" s="15">
        <v>678</v>
      </c>
      <c r="E32" s="16">
        <f t="shared" si="1"/>
        <v>0.8401486988847584</v>
      </c>
      <c r="F32" s="15">
        <v>129</v>
      </c>
      <c r="G32" s="16">
        <f t="shared" si="2"/>
        <v>0.15985130111524162</v>
      </c>
      <c r="H32" s="22"/>
      <c r="I32" s="14">
        <f t="shared" si="3"/>
        <v>807</v>
      </c>
      <c r="J32" s="15">
        <v>19</v>
      </c>
      <c r="K32" s="16">
        <f t="shared" si="4"/>
        <v>2.3543990086741014E-2</v>
      </c>
      <c r="L32" s="15">
        <v>398</v>
      </c>
      <c r="M32" s="16">
        <f t="shared" si="5"/>
        <v>0.49318463444857497</v>
      </c>
      <c r="N32" s="15">
        <v>273</v>
      </c>
      <c r="O32" s="16">
        <f t="shared" si="6"/>
        <v>0.33828996282527879</v>
      </c>
      <c r="P32" s="15">
        <v>117</v>
      </c>
      <c r="Q32" s="16">
        <f t="shared" si="7"/>
        <v>0.1449814126394052</v>
      </c>
      <c r="R32" s="23"/>
      <c r="S32" s="18">
        <v>0.82699999999999996</v>
      </c>
    </row>
    <row r="33" spans="1:20" s="24" customFormat="1" ht="18.75" customHeight="1" thickBot="1" x14ac:dyDescent="0.25">
      <c r="A33" s="12">
        <v>25</v>
      </c>
      <c r="B33" s="20" t="s">
        <v>31</v>
      </c>
      <c r="C33" s="21">
        <f t="shared" si="0"/>
        <v>689</v>
      </c>
      <c r="D33" s="25">
        <v>606</v>
      </c>
      <c r="E33" s="23">
        <f t="shared" si="1"/>
        <v>0.87953555878084178</v>
      </c>
      <c r="F33" s="25">
        <v>83</v>
      </c>
      <c r="G33" s="16">
        <f t="shared" si="2"/>
        <v>0.1204644412191582</v>
      </c>
      <c r="H33" s="26"/>
      <c r="I33" s="14">
        <f t="shared" si="3"/>
        <v>689</v>
      </c>
      <c r="J33" s="15">
        <v>7</v>
      </c>
      <c r="K33" s="16">
        <f t="shared" si="4"/>
        <v>1.0159651669085631E-2</v>
      </c>
      <c r="L33" s="15">
        <v>297</v>
      </c>
      <c r="M33" s="16">
        <f t="shared" si="5"/>
        <v>0.43105950653120462</v>
      </c>
      <c r="N33" s="15">
        <v>214</v>
      </c>
      <c r="O33" s="16">
        <f t="shared" si="6"/>
        <v>0.31059506531204645</v>
      </c>
      <c r="P33" s="15">
        <v>171</v>
      </c>
      <c r="Q33" s="16">
        <f t="shared" si="7"/>
        <v>0.24818577648766327</v>
      </c>
      <c r="R33" s="27"/>
      <c r="S33" s="18">
        <v>0.502</v>
      </c>
      <c r="T33" s="61"/>
    </row>
    <row r="34" spans="1:20" s="24" customFormat="1" ht="18.75" hidden="1" customHeight="1" x14ac:dyDescent="0.2">
      <c r="A34" s="28"/>
      <c r="B34" s="29"/>
      <c r="C34" s="30"/>
      <c r="D34" s="31"/>
      <c r="E34" s="32"/>
      <c r="F34" s="31"/>
      <c r="G34" s="32"/>
      <c r="H34" s="33"/>
      <c r="I34" s="30"/>
      <c r="J34" s="31"/>
      <c r="K34" s="32"/>
      <c r="L34" s="31"/>
      <c r="M34" s="32"/>
      <c r="N34" s="31"/>
      <c r="O34" s="32"/>
      <c r="P34" s="31"/>
      <c r="Q34" s="32"/>
      <c r="R34" s="32"/>
      <c r="S34" s="16"/>
    </row>
    <row r="35" spans="1:20" s="24" customFormat="1" ht="18.75" hidden="1" customHeight="1" x14ac:dyDescent="0.2">
      <c r="A35" s="28"/>
      <c r="B35" s="29"/>
      <c r="C35" s="30"/>
      <c r="D35" s="31"/>
      <c r="E35" s="32"/>
      <c r="F35" s="31"/>
      <c r="G35" s="32"/>
      <c r="H35" s="33"/>
      <c r="I35" s="30"/>
      <c r="J35" s="31"/>
      <c r="K35" s="32"/>
      <c r="L35" s="31"/>
      <c r="M35" s="32"/>
      <c r="N35" s="31"/>
      <c r="O35" s="32"/>
      <c r="P35" s="31"/>
      <c r="Q35" s="32"/>
      <c r="R35" s="32"/>
      <c r="S35" s="16"/>
    </row>
    <row r="36" spans="1:20" s="24" customFormat="1" ht="18.75" hidden="1" customHeight="1" thickBot="1" x14ac:dyDescent="0.25">
      <c r="A36" s="28"/>
      <c r="B36" s="29"/>
      <c r="C36" s="30"/>
      <c r="D36" s="31"/>
      <c r="E36" s="32"/>
      <c r="F36" s="31"/>
      <c r="G36" s="32"/>
      <c r="H36" s="33"/>
      <c r="I36" s="30"/>
      <c r="J36" s="31"/>
      <c r="K36" s="32"/>
      <c r="L36" s="31"/>
      <c r="M36" s="32"/>
      <c r="N36" s="31"/>
      <c r="O36" s="32"/>
      <c r="P36" s="31"/>
      <c r="Q36" s="32"/>
      <c r="R36" s="32"/>
      <c r="S36" s="16"/>
    </row>
    <row r="37" spans="1:20" ht="20.100000000000001" customHeight="1" thickBot="1" x14ac:dyDescent="0.25">
      <c r="A37" s="62" t="s">
        <v>0</v>
      </c>
      <c r="B37" s="63"/>
      <c r="C37" s="34">
        <f>SUM(C9:C33)</f>
        <v>116913</v>
      </c>
      <c r="D37" s="34">
        <f>SUM(D9:D33)</f>
        <v>99700</v>
      </c>
      <c r="E37" s="35">
        <f t="shared" ref="E37" si="8">D37/C37</f>
        <v>0.85277086380470946</v>
      </c>
      <c r="F37" s="34">
        <f>SUM(F9:F33)</f>
        <v>17213</v>
      </c>
      <c r="G37" s="35">
        <f>F37/C37</f>
        <v>0.14722913619529052</v>
      </c>
      <c r="H37" s="34"/>
      <c r="I37" s="34">
        <f>SUM(I9:I33)</f>
        <v>116913</v>
      </c>
      <c r="J37" s="34">
        <f>SUM(J9:J33)</f>
        <v>682</v>
      </c>
      <c r="K37" s="36">
        <f t="shared" ref="K37" si="9">J37/I37</f>
        <v>5.8333974835989158E-3</v>
      </c>
      <c r="L37" s="34">
        <f>SUM(L9:L33)</f>
        <v>59181</v>
      </c>
      <c r="M37" s="36">
        <f t="shared" ref="M37" si="10">L37/I37</f>
        <v>0.50619691565523084</v>
      </c>
      <c r="N37" s="34">
        <f>SUM(N9:N33)</f>
        <v>46299</v>
      </c>
      <c r="O37" s="36">
        <f t="shared" ref="O37" si="11">N37/I37</f>
        <v>0.39601241949141669</v>
      </c>
      <c r="P37" s="34">
        <f>SUM(P9:P33)</f>
        <v>10751</v>
      </c>
      <c r="Q37" s="36">
        <f t="shared" ref="Q37" si="12">P37/I37</f>
        <v>9.1957267369753584E-2</v>
      </c>
      <c r="R37" s="37"/>
      <c r="S37" s="36">
        <v>0.63200000000000001</v>
      </c>
    </row>
    <row r="38" spans="1:20" x14ac:dyDescent="0.2">
      <c r="A38" s="38" t="s">
        <v>32</v>
      </c>
      <c r="C38" s="39"/>
      <c r="D38" s="39"/>
      <c r="E38" s="40"/>
      <c r="F38" s="39"/>
      <c r="G38" s="41"/>
      <c r="H38" s="39"/>
      <c r="I38" s="39"/>
      <c r="J38" s="39"/>
      <c r="K38" s="41"/>
      <c r="L38" s="41"/>
      <c r="M38" s="41"/>
      <c r="N38" s="41"/>
      <c r="O38" s="41"/>
      <c r="P38" s="39"/>
      <c r="Q38" s="41"/>
      <c r="R38" s="41"/>
      <c r="S38" s="41"/>
    </row>
    <row r="39" spans="1:20" x14ac:dyDescent="0.2">
      <c r="A39" s="38" t="s">
        <v>37</v>
      </c>
      <c r="C39" s="39"/>
      <c r="D39" s="39"/>
      <c r="E39" s="40"/>
      <c r="F39" s="39"/>
      <c r="G39" s="41"/>
      <c r="H39" s="39"/>
      <c r="I39" s="39"/>
      <c r="J39" s="39"/>
      <c r="K39" s="41"/>
      <c r="L39" s="41"/>
      <c r="M39" s="41"/>
      <c r="N39" s="41"/>
      <c r="O39" s="41"/>
      <c r="P39" s="39"/>
      <c r="Q39" s="41"/>
      <c r="R39" s="41"/>
      <c r="S39" s="42"/>
    </row>
    <row r="40" spans="1:20" x14ac:dyDescent="0.2">
      <c r="A40" s="38" t="s">
        <v>42</v>
      </c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43"/>
      <c r="R40" s="43"/>
    </row>
    <row r="41" spans="1:20" ht="13.5" x14ac:dyDescent="0.25">
      <c r="A41" s="44" t="s">
        <v>33</v>
      </c>
      <c r="B41" s="45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</row>
    <row r="42" spans="1:20" ht="13.5" x14ac:dyDescent="0.25">
      <c r="A42" s="44" t="s">
        <v>34</v>
      </c>
      <c r="B42" s="45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</row>
    <row r="43" spans="1:20" x14ac:dyDescent="0.2">
      <c r="B43" s="47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</row>
    <row r="44" spans="1:20" x14ac:dyDescent="0.2">
      <c r="B44" s="48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5"/>
      <c r="Q44" s="5"/>
      <c r="R44" s="5"/>
      <c r="S44" s="49"/>
    </row>
    <row r="45" spans="1:20" ht="15.95" customHeight="1" x14ac:dyDescent="0.2">
      <c r="B45" s="50"/>
      <c r="C45" s="51"/>
      <c r="D45" s="52"/>
      <c r="E45" s="52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4"/>
    </row>
    <row r="46" spans="1:20" x14ac:dyDescent="0.2">
      <c r="B46" s="46"/>
      <c r="C46" s="46"/>
      <c r="D46" s="46"/>
      <c r="E46" s="46"/>
      <c r="F46" s="46"/>
      <c r="G46" s="46"/>
      <c r="H46" s="46"/>
      <c r="Q46" s="46"/>
      <c r="R46" s="46"/>
      <c r="S46" s="46"/>
    </row>
  </sheetData>
  <mergeCells count="7">
    <mergeCell ref="A37:B37"/>
    <mergeCell ref="A3:S3"/>
    <mergeCell ref="B7:B8"/>
    <mergeCell ref="C7:G7"/>
    <mergeCell ref="I7:Q7"/>
    <mergeCell ref="S7:S8"/>
    <mergeCell ref="A7:A8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2.8</vt:lpstr>
      <vt:lpstr>'2.8'!Área_de_impresión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2019-02-18T17:22:51Z</cp:lastPrinted>
  <dcterms:created xsi:type="dcterms:W3CDTF">2012-05-16T15:21:51Z</dcterms:created>
  <dcterms:modified xsi:type="dcterms:W3CDTF">2019-09-16T14:46:09Z</dcterms:modified>
</cp:coreProperties>
</file>