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330" yWindow="630" windowWidth="14775" windowHeight="10890" tabRatio="362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'2.8'!$A$1:$S$44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1" i="1" l="1"/>
  <c r="I9" i="1"/>
  <c r="I8" i="1"/>
  <c r="K8" i="1" s="1"/>
  <c r="K31" i="1" l="1"/>
  <c r="I16" i="1"/>
  <c r="I28" i="1" l="1"/>
  <c r="Q16" i="1"/>
  <c r="C16" i="1"/>
  <c r="E16" i="1" s="1"/>
  <c r="O28" i="1" l="1"/>
  <c r="Q28" i="1"/>
  <c r="K28" i="1"/>
  <c r="M28" i="1"/>
  <c r="I14" i="1"/>
  <c r="O14" i="1" s="1"/>
  <c r="I10" i="1"/>
  <c r="K10" i="1" s="1"/>
  <c r="I30" i="1"/>
  <c r="O30" i="1" s="1"/>
  <c r="C28" i="1"/>
  <c r="E28" i="1" s="1"/>
  <c r="C17" i="1"/>
  <c r="C15" i="1"/>
  <c r="E15" i="1" s="1"/>
  <c r="C13" i="1"/>
  <c r="E13" i="1" s="1"/>
  <c r="C8" i="1"/>
  <c r="C32" i="1"/>
  <c r="C29" i="1"/>
  <c r="E29" i="1" s="1"/>
  <c r="I18" i="1"/>
  <c r="O18" i="1" s="1"/>
  <c r="M9" i="1"/>
  <c r="I27" i="1"/>
  <c r="K27" i="1" s="1"/>
  <c r="O31" i="1"/>
  <c r="I22" i="1"/>
  <c r="M22" i="1" s="1"/>
  <c r="I24" i="1"/>
  <c r="O24" i="1" s="1"/>
  <c r="I23" i="1"/>
  <c r="O23" i="1" s="1"/>
  <c r="I12" i="1"/>
  <c r="M12" i="1" s="1"/>
  <c r="I26" i="1"/>
  <c r="K26" i="1" s="1"/>
  <c r="I20" i="1"/>
  <c r="K20" i="1" s="1"/>
  <c r="C20" i="1"/>
  <c r="E20" i="1" s="1"/>
  <c r="C14" i="1"/>
  <c r="C31" i="1"/>
  <c r="C27" i="1"/>
  <c r="E27" i="1" s="1"/>
  <c r="C24" i="1"/>
  <c r="C10" i="1"/>
  <c r="C9" i="1"/>
  <c r="C22" i="1"/>
  <c r="E22" i="1" s="1"/>
  <c r="C26" i="1"/>
  <c r="E26" i="1" s="1"/>
  <c r="C12" i="1"/>
  <c r="E12" i="1" s="1"/>
  <c r="C23" i="1"/>
  <c r="C18" i="1"/>
  <c r="I17" i="1"/>
  <c r="K17" i="1" s="1"/>
  <c r="I11" i="1"/>
  <c r="Q11" i="1" s="1"/>
  <c r="I21" i="1"/>
  <c r="M21" i="1" s="1"/>
  <c r="I19" i="1"/>
  <c r="M19" i="1" s="1"/>
  <c r="I29" i="1"/>
  <c r="K29" i="1" s="1"/>
  <c r="I13" i="1"/>
  <c r="O13" i="1" s="1"/>
  <c r="I32" i="1"/>
  <c r="M32" i="1" s="1"/>
  <c r="M8" i="1"/>
  <c r="I25" i="1"/>
  <c r="K25" i="1" s="1"/>
  <c r="I15" i="1"/>
  <c r="M15" i="1" s="1"/>
  <c r="C11" i="1"/>
  <c r="C21" i="1"/>
  <c r="E21" i="1" s="1"/>
  <c r="C19" i="1"/>
  <c r="E19" i="1" s="1"/>
  <c r="C25" i="1"/>
  <c r="E25" i="1" s="1"/>
  <c r="C30" i="1"/>
  <c r="I36" i="1" l="1"/>
  <c r="E31" i="1"/>
  <c r="C36" i="1"/>
  <c r="G8" i="1"/>
  <c r="E8" i="1"/>
  <c r="G10" i="1"/>
  <c r="E10" i="1"/>
  <c r="G14" i="1"/>
  <c r="E14" i="1"/>
  <c r="G24" i="1"/>
  <c r="E24" i="1"/>
  <c r="G32" i="1"/>
  <c r="E32" i="1"/>
  <c r="G17" i="1"/>
  <c r="E17" i="1"/>
  <c r="G18" i="1"/>
  <c r="E18" i="1"/>
  <c r="G28" i="1"/>
  <c r="G30" i="1"/>
  <c r="E30" i="1"/>
  <c r="G11" i="1"/>
  <c r="E11" i="1"/>
  <c r="G23" i="1"/>
  <c r="E23" i="1"/>
  <c r="G9" i="1"/>
  <c r="E9" i="1"/>
  <c r="G22" i="1"/>
  <c r="G27" i="1"/>
  <c r="G20" i="1"/>
  <c r="M30" i="1"/>
  <c r="O22" i="1"/>
  <c r="Q32" i="1"/>
  <c r="M31" i="1"/>
  <c r="G16" i="1"/>
  <c r="G13" i="1"/>
  <c r="G21" i="1"/>
  <c r="M11" i="1"/>
  <c r="G26" i="1"/>
  <c r="M14" i="1"/>
  <c r="K24" i="1"/>
  <c r="K11" i="1"/>
  <c r="K12" i="1"/>
  <c r="Q10" i="1"/>
  <c r="M27" i="1"/>
  <c r="O27" i="1"/>
  <c r="M10" i="1"/>
  <c r="Q20" i="1"/>
  <c r="M25" i="1"/>
  <c r="O25" i="1"/>
  <c r="K18" i="1"/>
  <c r="K30" i="1"/>
  <c r="Q29" i="1"/>
  <c r="O29" i="1"/>
  <c r="Q26" i="1"/>
  <c r="M16" i="1"/>
  <c r="O16" i="1"/>
  <c r="K22" i="1"/>
  <c r="M13" i="1"/>
  <c r="Q27" i="1"/>
  <c r="Q22" i="1"/>
  <c r="Q14" i="1"/>
  <c r="K16" i="1"/>
  <c r="M29" i="1"/>
  <c r="M18" i="1"/>
  <c r="K14" i="1"/>
  <c r="O21" i="1"/>
  <c r="O26" i="1"/>
  <c r="Q15" i="1"/>
  <c r="M26" i="1"/>
  <c r="K21" i="1"/>
  <c r="M24" i="1"/>
  <c r="Q18" i="1"/>
  <c r="K32" i="1"/>
  <c r="K9" i="1"/>
  <c r="O19" i="1"/>
  <c r="M20" i="1"/>
  <c r="O32" i="1"/>
  <c r="Q9" i="1"/>
  <c r="K19" i="1"/>
  <c r="Q30" i="1"/>
  <c r="Q21" i="1"/>
  <c r="K23" i="1"/>
  <c r="Q25" i="1"/>
  <c r="O11" i="1"/>
  <c r="O10" i="1"/>
  <c r="O12" i="1"/>
  <c r="M23" i="1"/>
  <c r="M17" i="1"/>
  <c r="Q19" i="1"/>
  <c r="Q8" i="1"/>
  <c r="O17" i="1"/>
  <c r="Q23" i="1"/>
  <c r="O8" i="1"/>
  <c r="Q31" i="1"/>
  <c r="K15" i="1"/>
  <c r="Q17" i="1"/>
  <c r="O9" i="1"/>
  <c r="Q12" i="1"/>
  <c r="K13" i="1"/>
  <c r="Q13" i="1"/>
  <c r="O15" i="1"/>
  <c r="Q24" i="1"/>
  <c r="O20" i="1"/>
  <c r="G15" i="1"/>
  <c r="G19" i="1"/>
  <c r="G12" i="1"/>
  <c r="G29" i="1"/>
  <c r="G25" i="1"/>
  <c r="G31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<sst xmlns="http://schemas.openxmlformats.org/spreadsheetml/2006/main" count="79" uniqueCount="72">
  <si>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</si>
  <si>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</si>
  <si>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</si>
  <si>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</si>
  <si>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</si>
  <si>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</si>
  <si>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</si>
  <si>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</si>
  <si>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</si>
  <si>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</si>
  <si>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</si>
  <si>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</si>
  <si>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</si>
  <si>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</si>
  <si>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</si>
  <si>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</si>
  <si>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</si>
  <si>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</si>
  <si>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</si>
  <si>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</si>
  <si>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</si>
  <si>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</si>
  <si>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</si>
  <si>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</si>
  <si>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</si>
  <si>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</si>
  <si>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</si>
  <si>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</si>
  <si>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</si>
  <si>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</si>
  <si>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</si>
  <si>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</si>
  <si>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</si>
  <si>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</si>
  <si>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</si>
  <si>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</si>
  <si>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</si>
  <si>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</si>
  <si>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</si>
  <si>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</si>
  <si>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</si>
  <si>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</si>
  <si>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Violencia piscológica, física y/o sexual (/1) ENDES 2019</t>
  </si>
  <si>
    <t>57,2%</t>
  </si>
  <si>
    <t>65,7%</t>
  </si>
  <si>
    <t>65,3%</t>
  </si>
  <si>
    <t>55,3%</t>
  </si>
  <si>
    <t>52,6%</t>
  </si>
  <si>
    <t>54,8%</t>
  </si>
  <si>
    <t>63,8%</t>
  </si>
  <si>
    <t>53,4%</t>
  </si>
  <si>
    <t>59,4%</t>
  </si>
  <si>
    <t>55,2%</t>
  </si>
  <si>
    <t>45,8%</t>
  </si>
  <si>
    <t>63,4%</t>
  </si>
  <si>
    <t>61,2%</t>
  </si>
  <si>
    <t>59,9%</t>
  </si>
  <si>
    <t>63,6%</t>
  </si>
  <si>
    <t>72,8%</t>
  </si>
  <si>
    <t>43,3%</t>
  </si>
  <si>
    <t>47,3%</t>
  </si>
  <si>
    <t>58,0%</t>
  </si>
  <si>
    <t>67,3%</t>
  </si>
  <si>
    <t>54,3%</t>
  </si>
  <si>
    <t>55,7%</t>
  </si>
  <si>
    <t>50,6%</t>
  </si>
  <si>
    <t>61,9%</t>
  </si>
  <si>
    <t>49,8%</t>
  </si>
  <si>
    <t>57,7%</t>
  </si>
  <si>
    <t>(/2 ENDES 2019) Lima Provincias es 64,2%, Lima Metropolitana es 56,6%.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</si>
  <si>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</si>
  <si>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Agosto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</si>
</sst>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2" fillId="2" borderId="10" xfId="14" applyFont="1" applyFill="1" applyBorder="1" applyAlignment="1">
      <alignment horizontal="left" vertical="center" wrapText="1"/>
    </xf>
    <xf numFmtId="0" fontId="12" fillId="2" borderId="11" xfId="14" applyFont="1" applyFill="1" applyBorder="1" applyAlignment="1">
      <alignment horizontal="left" vertical="center" wrapText="1"/>
    </xf>
    <xf numFmtId="0" fontId="12" fillId="2" borderId="12" xfId="14" applyFont="1" applyFill="1" applyBorder="1" applyAlignment="1">
      <alignment horizontal="left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J29" sqref="J29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" style="3" customWidth="1"/>
    <col min="20" max="16384" width="11.42578125" style="3"/>
  </cols>
  <sheetData>
    <row r="1" spans="1:19" ht="18" x14ac:dyDescent="0.2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3" t="s">
        <v>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3.5" customHeight="1" x14ac:dyDescent="0.2">
      <c r="A4" s="7" t="s">
        <v>71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64" t="s">
        <v>4</v>
      </c>
      <c r="B6" s="64" t="s">
        <v>34</v>
      </c>
      <c r="C6" s="66" t="s">
        <v>6</v>
      </c>
      <c r="D6" s="66"/>
      <c r="E6" s="66"/>
      <c r="F6" s="66"/>
      <c r="G6" s="66"/>
      <c r="H6" s="9"/>
      <c r="I6" s="66" t="s">
        <v>7</v>
      </c>
      <c r="J6" s="66"/>
      <c r="K6" s="66"/>
      <c r="L6" s="66"/>
      <c r="M6" s="66"/>
      <c r="N6" s="66"/>
      <c r="O6" s="66"/>
      <c r="P6" s="66"/>
      <c r="Q6" s="66"/>
      <c r="R6" s="9"/>
      <c r="S6" s="67" t="s">
        <v>42</v>
      </c>
    </row>
    <row r="7" spans="1:19" s="54" customFormat="1" ht="25.5" customHeight="1" x14ac:dyDescent="0.2">
      <c r="A7" s="65"/>
      <c r="B7" s="65"/>
      <c r="C7" s="56" t="s">
        <v>0</v>
      </c>
      <c r="D7" s="56" t="s">
        <v>1</v>
      </c>
      <c r="E7" s="56" t="s">
        <v>2</v>
      </c>
      <c r="F7" s="56" t="s">
        <v>3</v>
      </c>
      <c r="G7" s="52" t="s">
        <v>2</v>
      </c>
      <c r="H7" s="51"/>
      <c r="I7" s="56" t="s">
        <v>0</v>
      </c>
      <c r="J7" s="55" t="s">
        <v>36</v>
      </c>
      <c r="K7" s="56" t="s">
        <v>2</v>
      </c>
      <c r="L7" s="1" t="s">
        <v>37</v>
      </c>
      <c r="M7" s="56" t="s">
        <v>2</v>
      </c>
      <c r="N7" s="1" t="s">
        <v>38</v>
      </c>
      <c r="O7" s="56" t="s">
        <v>2</v>
      </c>
      <c r="P7" s="56" t="s">
        <v>39</v>
      </c>
      <c r="Q7" s="56" t="s">
        <v>2</v>
      </c>
      <c r="R7" s="53"/>
      <c r="S7" s="67"/>
    </row>
    <row r="8" spans="1:19" ht="18.75" customHeight="1" x14ac:dyDescent="0.2">
      <c r="A8" s="10">
        <v>1</v>
      </c>
      <c r="B8" s="11" t="s">
        <v>40</v>
      </c>
      <c r="C8" s="12">
        <f t="shared" ref="C8:C32" si="0">D8+F8</f>
        <v>16166</v>
      </c>
      <c r="D8" s="13">
        <v>13560</v>
      </c>
      <c r="E8" s="14">
        <f t="shared" ref="E8:E32" si="1">D8/C8</f>
        <v>0.83879747618458489</v>
      </c>
      <c r="F8" s="13">
        <v>2606</v>
      </c>
      <c r="G8" s="14">
        <f t="shared" ref="G8:G32" si="2">F8/C8</f>
        <v>0.16120252381541506</v>
      </c>
      <c r="H8" s="15"/>
      <c r="I8" s="12">
        <f t="shared" ref="I8:I32" si="3">J8+L8+N8+P8</f>
        <v>16166</v>
      </c>
      <c r="J8" s="13">
        <v>84</v>
      </c>
      <c r="K8" s="14">
        <f t="shared" ref="K8:K32" si="4">J8/I8</f>
        <v>5.1960905604354823E-3</v>
      </c>
      <c r="L8" s="13">
        <v>7915</v>
      </c>
      <c r="M8" s="14">
        <f t="shared" ref="M8:M32" si="5">L8/I8</f>
        <v>0.48960781887912902</v>
      </c>
      <c r="N8" s="13">
        <v>6280</v>
      </c>
      <c r="O8" s="14">
        <f t="shared" ref="O8:O32" si="6">N8/I8</f>
        <v>0.38846962761350984</v>
      </c>
      <c r="P8" s="13">
        <v>1887</v>
      </c>
      <c r="Q8" s="14">
        <f t="shared" ref="Q8:Q32" si="7">P8/I8</f>
        <v>0.11672646294692565</v>
      </c>
      <c r="R8" s="14"/>
      <c r="S8" s="16" t="s">
        <v>43</v>
      </c>
    </row>
    <row r="9" spans="1:19" ht="18.75" customHeight="1" x14ac:dyDescent="0.2">
      <c r="A9" s="17">
        <v>2</v>
      </c>
      <c r="B9" s="18" t="s">
        <v>11</v>
      </c>
      <c r="C9" s="19">
        <f t="shared" si="0"/>
        <v>3934</v>
      </c>
      <c r="D9" s="13">
        <v>3157</v>
      </c>
      <c r="E9" s="14">
        <f t="shared" si="1"/>
        <v>0.802491103202847</v>
      </c>
      <c r="F9" s="13">
        <v>777</v>
      </c>
      <c r="G9" s="14">
        <f t="shared" si="2"/>
        <v>0.19750889679715303</v>
      </c>
      <c r="H9" s="20"/>
      <c r="I9" s="12">
        <f t="shared" si="3"/>
        <v>3934</v>
      </c>
      <c r="J9" s="13">
        <v>36</v>
      </c>
      <c r="K9" s="14">
        <f t="shared" si="4"/>
        <v>9.1509913573970519E-3</v>
      </c>
      <c r="L9" s="13">
        <v>2477</v>
      </c>
      <c r="M9" s="14">
        <f t="shared" si="5"/>
        <v>0.62963904422979156</v>
      </c>
      <c r="N9" s="13">
        <v>1129</v>
      </c>
      <c r="O9" s="14">
        <f t="shared" si="6"/>
        <v>0.28698525673614644</v>
      </c>
      <c r="P9" s="13">
        <v>292</v>
      </c>
      <c r="Q9" s="14">
        <f t="shared" si="7"/>
        <v>7.4224707676664975E-2</v>
      </c>
      <c r="R9" s="21"/>
      <c r="S9" s="16" t="s">
        <v>44</v>
      </c>
    </row>
    <row r="10" spans="1:19" ht="18.75" customHeight="1" x14ac:dyDescent="0.2">
      <c r="A10" s="10">
        <v>3</v>
      </c>
      <c r="B10" s="18" t="s">
        <v>15</v>
      </c>
      <c r="C10" s="19">
        <f t="shared" si="0"/>
        <v>3738</v>
      </c>
      <c r="D10" s="13">
        <v>3223</v>
      </c>
      <c r="E10" s="14">
        <f t="shared" si="1"/>
        <v>0.86222578919208137</v>
      </c>
      <c r="F10" s="13">
        <v>515</v>
      </c>
      <c r="G10" s="14">
        <f t="shared" si="2"/>
        <v>0.13777421080791868</v>
      </c>
      <c r="H10" s="20"/>
      <c r="I10" s="12">
        <f t="shared" si="3"/>
        <v>3738</v>
      </c>
      <c r="J10" s="13">
        <v>13</v>
      </c>
      <c r="K10" s="14">
        <f t="shared" si="4"/>
        <v>3.4777956126270733E-3</v>
      </c>
      <c r="L10" s="13">
        <v>1975</v>
      </c>
      <c r="M10" s="14">
        <f t="shared" si="5"/>
        <v>0.52835741037988226</v>
      </c>
      <c r="N10" s="13">
        <v>1481</v>
      </c>
      <c r="O10" s="14">
        <f t="shared" si="6"/>
        <v>0.39620117710005348</v>
      </c>
      <c r="P10" s="13">
        <v>269</v>
      </c>
      <c r="Q10" s="14">
        <f t="shared" si="7"/>
        <v>7.1963616907437133E-2</v>
      </c>
      <c r="R10" s="21"/>
      <c r="S10" s="16" t="s">
        <v>45</v>
      </c>
    </row>
    <row r="11" spans="1:19" ht="18.75" customHeight="1" x14ac:dyDescent="0.2">
      <c r="A11" s="17">
        <v>4</v>
      </c>
      <c r="B11" s="18" t="s">
        <v>20</v>
      </c>
      <c r="C11" s="19">
        <f t="shared" si="0"/>
        <v>3377</v>
      </c>
      <c r="D11" s="13">
        <v>2857</v>
      </c>
      <c r="E11" s="14">
        <f t="shared" si="1"/>
        <v>0.84601717500740303</v>
      </c>
      <c r="F11" s="13">
        <v>520</v>
      </c>
      <c r="G11" s="14">
        <f t="shared" si="2"/>
        <v>0.15398282499259697</v>
      </c>
      <c r="H11" s="20"/>
      <c r="I11" s="12">
        <f t="shared" si="3"/>
        <v>3377</v>
      </c>
      <c r="J11" s="13">
        <v>7</v>
      </c>
      <c r="K11" s="14">
        <f t="shared" si="4"/>
        <v>2.0728457210541901E-3</v>
      </c>
      <c r="L11" s="13">
        <v>1543</v>
      </c>
      <c r="M11" s="14">
        <f t="shared" si="5"/>
        <v>0.4569144210838022</v>
      </c>
      <c r="N11" s="13">
        <v>1377</v>
      </c>
      <c r="O11" s="14">
        <f t="shared" si="6"/>
        <v>0.40775836541308852</v>
      </c>
      <c r="P11" s="13">
        <v>450</v>
      </c>
      <c r="Q11" s="14">
        <f t="shared" si="7"/>
        <v>0.13325436778205507</v>
      </c>
      <c r="R11" s="21"/>
      <c r="S11" s="16" t="s">
        <v>46</v>
      </c>
    </row>
    <row r="12" spans="1:19" ht="18.75" customHeight="1" x14ac:dyDescent="0.2">
      <c r="A12" s="10">
        <v>5</v>
      </c>
      <c r="B12" s="18" t="s">
        <v>26</v>
      </c>
      <c r="C12" s="19">
        <f t="shared" si="0"/>
        <v>2629</v>
      </c>
      <c r="D12" s="13">
        <v>2403</v>
      </c>
      <c r="E12" s="14">
        <f t="shared" si="1"/>
        <v>0.91403575503993917</v>
      </c>
      <c r="F12" s="13">
        <v>226</v>
      </c>
      <c r="G12" s="14">
        <f t="shared" si="2"/>
        <v>8.5964244960060859E-2</v>
      </c>
      <c r="H12" s="20"/>
      <c r="I12" s="12">
        <f t="shared" si="3"/>
        <v>2629</v>
      </c>
      <c r="J12" s="13">
        <v>2</v>
      </c>
      <c r="K12" s="14">
        <f t="shared" si="4"/>
        <v>7.6074553062000763E-4</v>
      </c>
      <c r="L12" s="13">
        <v>1309</v>
      </c>
      <c r="M12" s="14">
        <f t="shared" si="5"/>
        <v>0.497907949790795</v>
      </c>
      <c r="N12" s="13">
        <v>1070</v>
      </c>
      <c r="O12" s="14">
        <f t="shared" si="6"/>
        <v>0.40699885888170406</v>
      </c>
      <c r="P12" s="13">
        <v>248</v>
      </c>
      <c r="Q12" s="14">
        <f t="shared" si="7"/>
        <v>9.4332445796880937E-2</v>
      </c>
      <c r="R12" s="21"/>
      <c r="S12" s="16" t="s">
        <v>49</v>
      </c>
    </row>
    <row r="13" spans="1:19" ht="18.75" customHeight="1" x14ac:dyDescent="0.2">
      <c r="A13" s="17">
        <v>6</v>
      </c>
      <c r="B13" s="18" t="s">
        <v>9</v>
      </c>
      <c r="C13" s="19">
        <f t="shared" si="0"/>
        <v>2380</v>
      </c>
      <c r="D13" s="13">
        <v>2002</v>
      </c>
      <c r="E13" s="14">
        <f t="shared" si="1"/>
        <v>0.8411764705882353</v>
      </c>
      <c r="F13" s="13">
        <v>378</v>
      </c>
      <c r="G13" s="14">
        <f t="shared" si="2"/>
        <v>0.1588235294117647</v>
      </c>
      <c r="H13" s="20"/>
      <c r="I13" s="12">
        <f t="shared" si="3"/>
        <v>2380</v>
      </c>
      <c r="J13" s="13">
        <v>25</v>
      </c>
      <c r="K13" s="14">
        <f t="shared" si="4"/>
        <v>1.050420168067227E-2</v>
      </c>
      <c r="L13" s="13">
        <v>1186</v>
      </c>
      <c r="M13" s="14">
        <f t="shared" si="5"/>
        <v>0.49831932773109244</v>
      </c>
      <c r="N13" s="13">
        <v>964</v>
      </c>
      <c r="O13" s="14">
        <f t="shared" si="6"/>
        <v>0.40504201680672269</v>
      </c>
      <c r="P13" s="13">
        <v>205</v>
      </c>
      <c r="Q13" s="14">
        <f t="shared" si="7"/>
        <v>8.6134453781512604E-2</v>
      </c>
      <c r="R13" s="21"/>
      <c r="S13" s="16" t="s">
        <v>47</v>
      </c>
    </row>
    <row r="14" spans="1:19" ht="18.75" customHeight="1" x14ac:dyDescent="0.2">
      <c r="A14" s="10">
        <v>7</v>
      </c>
      <c r="B14" s="18" t="s">
        <v>12</v>
      </c>
      <c r="C14" s="19">
        <f t="shared" si="0"/>
        <v>2183</v>
      </c>
      <c r="D14" s="13">
        <v>1929</v>
      </c>
      <c r="E14" s="14">
        <f t="shared" si="1"/>
        <v>0.88364635822262938</v>
      </c>
      <c r="F14" s="13">
        <v>254</v>
      </c>
      <c r="G14" s="14">
        <f t="shared" si="2"/>
        <v>0.11635364177737059</v>
      </c>
      <c r="H14" s="20"/>
      <c r="I14" s="12">
        <f t="shared" si="3"/>
        <v>2183</v>
      </c>
      <c r="J14" s="13">
        <v>16</v>
      </c>
      <c r="K14" s="14">
        <f t="shared" si="4"/>
        <v>7.3293632615666513E-3</v>
      </c>
      <c r="L14" s="13">
        <v>1096</v>
      </c>
      <c r="M14" s="14">
        <f t="shared" si="5"/>
        <v>0.50206138341731565</v>
      </c>
      <c r="N14" s="13">
        <v>927</v>
      </c>
      <c r="O14" s="14">
        <f t="shared" si="6"/>
        <v>0.42464498396701789</v>
      </c>
      <c r="P14" s="13">
        <v>144</v>
      </c>
      <c r="Q14" s="14">
        <f t="shared" si="7"/>
        <v>6.5964269354099866E-2</v>
      </c>
      <c r="R14" s="21"/>
      <c r="S14" s="16" t="s">
        <v>51</v>
      </c>
    </row>
    <row r="15" spans="1:19" ht="18.75" customHeight="1" x14ac:dyDescent="0.2">
      <c r="A15" s="17">
        <v>8</v>
      </c>
      <c r="B15" s="18" t="s">
        <v>19</v>
      </c>
      <c r="C15" s="19">
        <f t="shared" si="0"/>
        <v>1793</v>
      </c>
      <c r="D15" s="13">
        <v>1553</v>
      </c>
      <c r="E15" s="14">
        <f t="shared" si="1"/>
        <v>0.86614612381483547</v>
      </c>
      <c r="F15" s="13">
        <v>240</v>
      </c>
      <c r="G15" s="14">
        <f t="shared" si="2"/>
        <v>0.13385387618516453</v>
      </c>
      <c r="H15" s="20"/>
      <c r="I15" s="12">
        <f t="shared" si="3"/>
        <v>1793</v>
      </c>
      <c r="J15" s="13">
        <v>7</v>
      </c>
      <c r="K15" s="14">
        <f t="shared" si="4"/>
        <v>3.9040713887339654E-3</v>
      </c>
      <c r="L15" s="13">
        <v>831</v>
      </c>
      <c r="M15" s="14">
        <f t="shared" si="5"/>
        <v>0.46346904629113217</v>
      </c>
      <c r="N15" s="13">
        <v>739</v>
      </c>
      <c r="O15" s="14">
        <f t="shared" si="6"/>
        <v>0.41215839375348579</v>
      </c>
      <c r="P15" s="13">
        <v>216</v>
      </c>
      <c r="Q15" s="14">
        <f t="shared" si="7"/>
        <v>0.12046848856664807</v>
      </c>
      <c r="R15" s="21"/>
      <c r="S15" s="16" t="s">
        <v>48</v>
      </c>
    </row>
    <row r="16" spans="1:19" ht="18.75" customHeight="1" x14ac:dyDescent="0.2">
      <c r="A16" s="10">
        <v>9</v>
      </c>
      <c r="B16" s="18" t="s">
        <v>27</v>
      </c>
      <c r="C16" s="19">
        <f t="shared" si="0"/>
        <v>1790</v>
      </c>
      <c r="D16" s="13">
        <v>1625</v>
      </c>
      <c r="E16" s="14">
        <f t="shared" si="1"/>
        <v>0.90782122905027929</v>
      </c>
      <c r="F16" s="13">
        <v>165</v>
      </c>
      <c r="G16" s="14">
        <f t="shared" si="2"/>
        <v>9.217877094972067E-2</v>
      </c>
      <c r="H16" s="20"/>
      <c r="I16" s="12">
        <f t="shared" si="3"/>
        <v>1790</v>
      </c>
      <c r="J16" s="13">
        <v>12</v>
      </c>
      <c r="K16" s="14">
        <f t="shared" si="4"/>
        <v>6.7039106145251395E-3</v>
      </c>
      <c r="L16" s="13">
        <v>787</v>
      </c>
      <c r="M16" s="14">
        <f t="shared" si="5"/>
        <v>0.43966480446927375</v>
      </c>
      <c r="N16" s="13">
        <v>847</v>
      </c>
      <c r="O16" s="14">
        <f t="shared" si="6"/>
        <v>0.47318435754189941</v>
      </c>
      <c r="P16" s="13">
        <v>144</v>
      </c>
      <c r="Q16" s="14">
        <f t="shared" si="7"/>
        <v>8.0446927374301674E-2</v>
      </c>
      <c r="R16" s="21"/>
      <c r="S16" s="16" t="s">
        <v>54</v>
      </c>
    </row>
    <row r="17" spans="1:19" ht="18.75" customHeight="1" x14ac:dyDescent="0.2">
      <c r="A17" s="17">
        <v>10</v>
      </c>
      <c r="B17" s="18" t="s">
        <v>21</v>
      </c>
      <c r="C17" s="19">
        <f t="shared" si="0"/>
        <v>1675</v>
      </c>
      <c r="D17" s="13">
        <v>1463</v>
      </c>
      <c r="E17" s="14">
        <f t="shared" si="1"/>
        <v>0.87343283582089548</v>
      </c>
      <c r="F17" s="13">
        <v>212</v>
      </c>
      <c r="G17" s="14">
        <f t="shared" si="2"/>
        <v>0.12656716417910449</v>
      </c>
      <c r="H17" s="20"/>
      <c r="I17" s="12">
        <f t="shared" si="3"/>
        <v>1675</v>
      </c>
      <c r="J17" s="13">
        <v>7</v>
      </c>
      <c r="K17" s="14">
        <f t="shared" si="4"/>
        <v>4.1791044776119399E-3</v>
      </c>
      <c r="L17" s="13">
        <v>756</v>
      </c>
      <c r="M17" s="14">
        <f t="shared" si="5"/>
        <v>0.45134328358208953</v>
      </c>
      <c r="N17" s="13">
        <v>772</v>
      </c>
      <c r="O17" s="14">
        <f t="shared" si="6"/>
        <v>0.4608955223880597</v>
      </c>
      <c r="P17" s="13">
        <v>140</v>
      </c>
      <c r="Q17" s="14">
        <f t="shared" si="7"/>
        <v>8.3582089552238809E-2</v>
      </c>
      <c r="R17" s="21"/>
      <c r="S17" s="16" t="s">
        <v>53</v>
      </c>
    </row>
    <row r="18" spans="1:19" ht="18.75" customHeight="1" x14ac:dyDescent="0.2">
      <c r="A18" s="10">
        <v>11</v>
      </c>
      <c r="B18" s="18" t="s">
        <v>18</v>
      </c>
      <c r="C18" s="19">
        <f t="shared" si="0"/>
        <v>1650</v>
      </c>
      <c r="D18" s="13">
        <v>1455</v>
      </c>
      <c r="E18" s="14">
        <f t="shared" si="1"/>
        <v>0.88181818181818183</v>
      </c>
      <c r="F18" s="13">
        <v>195</v>
      </c>
      <c r="G18" s="14">
        <f t="shared" si="2"/>
        <v>0.11818181818181818</v>
      </c>
      <c r="H18" s="20"/>
      <c r="I18" s="12">
        <f t="shared" si="3"/>
        <v>1650</v>
      </c>
      <c r="J18" s="13">
        <v>1</v>
      </c>
      <c r="K18" s="14">
        <f t="shared" si="4"/>
        <v>6.0606060606060606E-4</v>
      </c>
      <c r="L18" s="13">
        <v>819</v>
      </c>
      <c r="M18" s="14">
        <f t="shared" si="5"/>
        <v>0.49636363636363634</v>
      </c>
      <c r="N18" s="13">
        <v>650</v>
      </c>
      <c r="O18" s="14">
        <f t="shared" si="6"/>
        <v>0.39393939393939392</v>
      </c>
      <c r="P18" s="13">
        <v>180</v>
      </c>
      <c r="Q18" s="14">
        <f t="shared" si="7"/>
        <v>0.10909090909090909</v>
      </c>
      <c r="R18" s="21"/>
      <c r="S18" s="16" t="s">
        <v>50</v>
      </c>
    </row>
    <row r="19" spans="1:19" s="22" customFormat="1" ht="18.75" customHeight="1" x14ac:dyDescent="0.2">
      <c r="A19" s="17">
        <v>12</v>
      </c>
      <c r="B19" s="18" t="s">
        <v>14</v>
      </c>
      <c r="C19" s="19">
        <f t="shared" si="0"/>
        <v>1570</v>
      </c>
      <c r="D19" s="13">
        <v>1253</v>
      </c>
      <c r="E19" s="14">
        <f t="shared" si="1"/>
        <v>0.79808917197452234</v>
      </c>
      <c r="F19" s="13">
        <v>317</v>
      </c>
      <c r="G19" s="14">
        <f t="shared" si="2"/>
        <v>0.20191082802547772</v>
      </c>
      <c r="H19" s="20"/>
      <c r="I19" s="12">
        <f t="shared" si="3"/>
        <v>1570</v>
      </c>
      <c r="J19" s="13">
        <v>6</v>
      </c>
      <c r="K19" s="14">
        <f t="shared" si="4"/>
        <v>3.821656050955414E-3</v>
      </c>
      <c r="L19" s="13">
        <v>725</v>
      </c>
      <c r="M19" s="14">
        <f t="shared" si="5"/>
        <v>0.46178343949044587</v>
      </c>
      <c r="N19" s="13">
        <v>584</v>
      </c>
      <c r="O19" s="14">
        <f t="shared" si="6"/>
        <v>0.3719745222929936</v>
      </c>
      <c r="P19" s="13">
        <v>255</v>
      </c>
      <c r="Q19" s="14">
        <f t="shared" si="7"/>
        <v>0.16242038216560509</v>
      </c>
      <c r="R19" s="21"/>
      <c r="S19" s="16" t="s">
        <v>55</v>
      </c>
    </row>
    <row r="20" spans="1:19" s="22" customFormat="1" ht="18.75" customHeight="1" x14ac:dyDescent="0.2">
      <c r="A20" s="10">
        <v>13</v>
      </c>
      <c r="B20" s="18" t="s">
        <v>13</v>
      </c>
      <c r="C20" s="19">
        <f t="shared" si="0"/>
        <v>1481</v>
      </c>
      <c r="D20" s="13">
        <v>1295</v>
      </c>
      <c r="E20" s="14">
        <f t="shared" si="1"/>
        <v>0.8744091829844699</v>
      </c>
      <c r="F20" s="13">
        <v>186</v>
      </c>
      <c r="G20" s="14">
        <f t="shared" si="2"/>
        <v>0.12559081701553004</v>
      </c>
      <c r="H20" s="20"/>
      <c r="I20" s="12">
        <f t="shared" si="3"/>
        <v>1481</v>
      </c>
      <c r="J20" s="13">
        <v>19</v>
      </c>
      <c r="K20" s="14">
        <f t="shared" si="4"/>
        <v>1.2829169480081027E-2</v>
      </c>
      <c r="L20" s="13">
        <v>625</v>
      </c>
      <c r="M20" s="14">
        <f t="shared" si="5"/>
        <v>0.42201215395003377</v>
      </c>
      <c r="N20" s="13">
        <v>644</v>
      </c>
      <c r="O20" s="14">
        <f t="shared" si="6"/>
        <v>0.43484132343011478</v>
      </c>
      <c r="P20" s="13">
        <v>193</v>
      </c>
      <c r="Q20" s="14">
        <f t="shared" si="7"/>
        <v>0.13031735313977041</v>
      </c>
      <c r="R20" s="21"/>
      <c r="S20" s="16" t="s">
        <v>57</v>
      </c>
    </row>
    <row r="21" spans="1:19" ht="18.75" customHeight="1" x14ac:dyDescent="0.2">
      <c r="A21" s="17">
        <v>14</v>
      </c>
      <c r="B21" s="18" t="s">
        <v>10</v>
      </c>
      <c r="C21" s="19">
        <f t="shared" si="0"/>
        <v>1284</v>
      </c>
      <c r="D21" s="13">
        <v>1148</v>
      </c>
      <c r="E21" s="14">
        <f t="shared" si="1"/>
        <v>0.89408099688473519</v>
      </c>
      <c r="F21" s="13">
        <v>136</v>
      </c>
      <c r="G21" s="14">
        <f t="shared" si="2"/>
        <v>0.1059190031152648</v>
      </c>
      <c r="H21" s="20"/>
      <c r="I21" s="12">
        <f t="shared" si="3"/>
        <v>1284</v>
      </c>
      <c r="J21" s="13">
        <v>5</v>
      </c>
      <c r="K21" s="14">
        <f t="shared" si="4"/>
        <v>3.8940809968847352E-3</v>
      </c>
      <c r="L21" s="13">
        <v>633</v>
      </c>
      <c r="M21" s="14">
        <f t="shared" si="5"/>
        <v>0.4929906542056075</v>
      </c>
      <c r="N21" s="13">
        <v>566</v>
      </c>
      <c r="O21" s="14">
        <f t="shared" si="6"/>
        <v>0.44080996884735202</v>
      </c>
      <c r="P21" s="13">
        <v>80</v>
      </c>
      <c r="Q21" s="14">
        <f t="shared" si="7"/>
        <v>6.2305295950155763E-2</v>
      </c>
      <c r="R21" s="21"/>
      <c r="S21" s="16" t="s">
        <v>58</v>
      </c>
    </row>
    <row r="22" spans="1:19" ht="18.75" customHeight="1" x14ac:dyDescent="0.2">
      <c r="A22" s="10">
        <v>15</v>
      </c>
      <c r="B22" s="18" t="s">
        <v>28</v>
      </c>
      <c r="C22" s="19">
        <f t="shared" si="0"/>
        <v>1227</v>
      </c>
      <c r="D22" s="13">
        <v>1067</v>
      </c>
      <c r="E22" s="14">
        <f t="shared" si="1"/>
        <v>0.86960065199673997</v>
      </c>
      <c r="F22" s="13">
        <v>160</v>
      </c>
      <c r="G22" s="14">
        <f t="shared" si="2"/>
        <v>0.13039934800325997</v>
      </c>
      <c r="H22" s="20"/>
      <c r="I22" s="12">
        <f t="shared" si="3"/>
        <v>1227</v>
      </c>
      <c r="J22" s="13">
        <v>4</v>
      </c>
      <c r="K22" s="14">
        <f t="shared" si="4"/>
        <v>3.2599837000814994E-3</v>
      </c>
      <c r="L22" s="13">
        <v>626</v>
      </c>
      <c r="M22" s="14">
        <f t="shared" si="5"/>
        <v>0.51018744906275471</v>
      </c>
      <c r="N22" s="13">
        <v>447</v>
      </c>
      <c r="O22" s="14">
        <f t="shared" si="6"/>
        <v>0.36430317848410759</v>
      </c>
      <c r="P22" s="13">
        <v>150</v>
      </c>
      <c r="Q22" s="14">
        <f t="shared" si="7"/>
        <v>0.12224938875305623</v>
      </c>
      <c r="R22" s="21"/>
      <c r="S22" s="16" t="s">
        <v>52</v>
      </c>
    </row>
    <row r="23" spans="1:19" ht="18.75" customHeight="1" x14ac:dyDescent="0.2">
      <c r="A23" s="17">
        <v>16</v>
      </c>
      <c r="B23" s="18" t="s">
        <v>29</v>
      </c>
      <c r="C23" s="19">
        <f t="shared" si="0"/>
        <v>1114</v>
      </c>
      <c r="D23" s="13">
        <v>994</v>
      </c>
      <c r="E23" s="14">
        <f t="shared" si="1"/>
        <v>0.8922800718132855</v>
      </c>
      <c r="F23" s="13">
        <v>120</v>
      </c>
      <c r="G23" s="14">
        <f t="shared" si="2"/>
        <v>0.10771992818671454</v>
      </c>
      <c r="H23" s="20"/>
      <c r="I23" s="12">
        <f t="shared" si="3"/>
        <v>1114</v>
      </c>
      <c r="J23" s="13">
        <v>3</v>
      </c>
      <c r="K23" s="14">
        <f t="shared" si="4"/>
        <v>2.6929982046678637E-3</v>
      </c>
      <c r="L23" s="13">
        <v>482</v>
      </c>
      <c r="M23" s="14">
        <f t="shared" si="5"/>
        <v>0.43267504488330338</v>
      </c>
      <c r="N23" s="13">
        <v>459</v>
      </c>
      <c r="O23" s="14">
        <f t="shared" si="6"/>
        <v>0.41202872531418311</v>
      </c>
      <c r="P23" s="13">
        <v>170</v>
      </c>
      <c r="Q23" s="14">
        <f t="shared" si="7"/>
        <v>0.15260323159784561</v>
      </c>
      <c r="R23" s="21"/>
      <c r="S23" s="16" t="s">
        <v>60</v>
      </c>
    </row>
    <row r="24" spans="1:19" s="22" customFormat="1" ht="18.75" customHeight="1" x14ac:dyDescent="0.2">
      <c r="A24" s="10">
        <v>17</v>
      </c>
      <c r="B24" s="18" t="s">
        <v>17</v>
      </c>
      <c r="C24" s="19">
        <f t="shared" si="0"/>
        <v>1111</v>
      </c>
      <c r="D24" s="13">
        <v>997</v>
      </c>
      <c r="E24" s="14">
        <f t="shared" si="1"/>
        <v>0.8973897389738974</v>
      </c>
      <c r="F24" s="13">
        <v>114</v>
      </c>
      <c r="G24" s="14">
        <f t="shared" si="2"/>
        <v>0.10261026102610261</v>
      </c>
      <c r="H24" s="20"/>
      <c r="I24" s="12">
        <f t="shared" si="3"/>
        <v>1111</v>
      </c>
      <c r="J24" s="13">
        <v>3</v>
      </c>
      <c r="K24" s="14">
        <f t="shared" si="4"/>
        <v>2.7002700270027003E-3</v>
      </c>
      <c r="L24" s="13">
        <v>525</v>
      </c>
      <c r="M24" s="14">
        <f t="shared" si="5"/>
        <v>0.47254725472547254</v>
      </c>
      <c r="N24" s="13">
        <v>442</v>
      </c>
      <c r="O24" s="14">
        <f t="shared" si="6"/>
        <v>0.39783978397839787</v>
      </c>
      <c r="P24" s="13">
        <v>141</v>
      </c>
      <c r="Q24" s="14">
        <f t="shared" si="7"/>
        <v>0.12691269126912691</v>
      </c>
      <c r="R24" s="21"/>
      <c r="S24" s="16" t="s">
        <v>56</v>
      </c>
    </row>
    <row r="25" spans="1:19" ht="18.75" customHeight="1" x14ac:dyDescent="0.2">
      <c r="A25" s="17">
        <v>18</v>
      </c>
      <c r="B25" s="18" t="s">
        <v>22</v>
      </c>
      <c r="C25" s="19">
        <f t="shared" si="0"/>
        <v>1034</v>
      </c>
      <c r="D25" s="13">
        <v>952</v>
      </c>
      <c r="E25" s="14">
        <f t="shared" si="1"/>
        <v>0.92069632495164411</v>
      </c>
      <c r="F25" s="13">
        <v>82</v>
      </c>
      <c r="G25" s="14">
        <f t="shared" si="2"/>
        <v>7.9303675048355893E-2</v>
      </c>
      <c r="H25" s="20"/>
      <c r="I25" s="12">
        <f t="shared" si="3"/>
        <v>1034</v>
      </c>
      <c r="J25" s="13">
        <v>17</v>
      </c>
      <c r="K25" s="14">
        <f t="shared" si="4"/>
        <v>1.6441005802707929E-2</v>
      </c>
      <c r="L25" s="13">
        <v>425</v>
      </c>
      <c r="M25" s="14">
        <f t="shared" si="5"/>
        <v>0.41102514506769827</v>
      </c>
      <c r="N25" s="13">
        <v>442</v>
      </c>
      <c r="O25" s="14">
        <f t="shared" si="6"/>
        <v>0.42746615087040618</v>
      </c>
      <c r="P25" s="13">
        <v>150</v>
      </c>
      <c r="Q25" s="14">
        <f t="shared" si="7"/>
        <v>0.14506769825918761</v>
      </c>
      <c r="R25" s="21"/>
      <c r="S25" s="16" t="s">
        <v>59</v>
      </c>
    </row>
    <row r="26" spans="1:19" s="22" customFormat="1" ht="18.75" customHeight="1" x14ac:dyDescent="0.2">
      <c r="A26" s="10">
        <v>19</v>
      </c>
      <c r="B26" s="18" t="s">
        <v>30</v>
      </c>
      <c r="C26" s="19">
        <f t="shared" si="0"/>
        <v>1021</v>
      </c>
      <c r="D26" s="13">
        <v>873</v>
      </c>
      <c r="E26" s="14">
        <f t="shared" si="1"/>
        <v>0.85504407443682662</v>
      </c>
      <c r="F26" s="13">
        <v>148</v>
      </c>
      <c r="G26" s="14">
        <f t="shared" si="2"/>
        <v>0.14495592556317335</v>
      </c>
      <c r="H26" s="20"/>
      <c r="I26" s="12">
        <f t="shared" si="3"/>
        <v>1021</v>
      </c>
      <c r="J26" s="13">
        <v>0</v>
      </c>
      <c r="K26" s="14">
        <f t="shared" si="4"/>
        <v>0</v>
      </c>
      <c r="L26" s="13">
        <v>534</v>
      </c>
      <c r="M26" s="14">
        <f t="shared" si="5"/>
        <v>0.5230166503428012</v>
      </c>
      <c r="N26" s="13">
        <v>434</v>
      </c>
      <c r="O26" s="14">
        <f t="shared" si="6"/>
        <v>0.42507345739471109</v>
      </c>
      <c r="P26" s="13">
        <v>53</v>
      </c>
      <c r="Q26" s="14">
        <f t="shared" si="7"/>
        <v>5.190989226248776E-2</v>
      </c>
      <c r="R26" s="21"/>
      <c r="S26" s="16" t="s">
        <v>61</v>
      </c>
    </row>
    <row r="27" spans="1:19" ht="18.75" customHeight="1" x14ac:dyDescent="0.2">
      <c r="A27" s="17">
        <v>20</v>
      </c>
      <c r="B27" s="18" t="s">
        <v>16</v>
      </c>
      <c r="C27" s="19">
        <f t="shared" si="0"/>
        <v>706</v>
      </c>
      <c r="D27" s="13">
        <v>578</v>
      </c>
      <c r="E27" s="14">
        <f t="shared" si="1"/>
        <v>0.81869688385269124</v>
      </c>
      <c r="F27" s="13">
        <v>128</v>
      </c>
      <c r="G27" s="14">
        <f t="shared" si="2"/>
        <v>0.18130311614730879</v>
      </c>
      <c r="H27" s="20"/>
      <c r="I27" s="12">
        <f t="shared" si="3"/>
        <v>706</v>
      </c>
      <c r="J27" s="13">
        <v>2</v>
      </c>
      <c r="K27" s="14">
        <f t="shared" si="4"/>
        <v>2.8328611898016999E-3</v>
      </c>
      <c r="L27" s="13">
        <v>354</v>
      </c>
      <c r="M27" s="14">
        <f t="shared" si="5"/>
        <v>0.50141643059490082</v>
      </c>
      <c r="N27" s="13">
        <v>274</v>
      </c>
      <c r="O27" s="14">
        <f t="shared" si="6"/>
        <v>0.38810198300283288</v>
      </c>
      <c r="P27" s="13">
        <v>76</v>
      </c>
      <c r="Q27" s="14">
        <f t="shared" si="7"/>
        <v>0.10764872521246459</v>
      </c>
      <c r="R27" s="21"/>
      <c r="S27" s="16" t="s">
        <v>62</v>
      </c>
    </row>
    <row r="28" spans="1:19" s="22" customFormat="1" ht="18.75" customHeight="1" x14ac:dyDescent="0.2">
      <c r="A28" s="10">
        <v>21</v>
      </c>
      <c r="B28" s="18" t="s">
        <v>8</v>
      </c>
      <c r="C28" s="19">
        <f t="shared" si="0"/>
        <v>679</v>
      </c>
      <c r="D28" s="13">
        <v>596</v>
      </c>
      <c r="E28" s="14">
        <f t="shared" si="1"/>
        <v>0.87776141384388806</v>
      </c>
      <c r="F28" s="13">
        <v>83</v>
      </c>
      <c r="G28" s="14">
        <f t="shared" si="2"/>
        <v>0.12223858615611193</v>
      </c>
      <c r="H28" s="20"/>
      <c r="I28" s="12">
        <f t="shared" si="3"/>
        <v>679</v>
      </c>
      <c r="J28" s="13">
        <v>2</v>
      </c>
      <c r="K28" s="14">
        <f t="shared" si="4"/>
        <v>2.9455081001472753E-3</v>
      </c>
      <c r="L28" s="13">
        <v>308</v>
      </c>
      <c r="M28" s="14">
        <f t="shared" si="5"/>
        <v>0.45360824742268041</v>
      </c>
      <c r="N28" s="13">
        <v>258</v>
      </c>
      <c r="O28" s="14">
        <f t="shared" si="6"/>
        <v>0.37997054491899851</v>
      </c>
      <c r="P28" s="13">
        <v>111</v>
      </c>
      <c r="Q28" s="14">
        <f t="shared" si="7"/>
        <v>0.16347569955817379</v>
      </c>
      <c r="R28" s="21"/>
      <c r="S28" s="16" t="s">
        <v>64</v>
      </c>
    </row>
    <row r="29" spans="1:19" ht="18.75" customHeight="1" x14ac:dyDescent="0.2">
      <c r="A29" s="17">
        <v>22</v>
      </c>
      <c r="B29" s="18" t="s">
        <v>25</v>
      </c>
      <c r="C29" s="19">
        <f t="shared" si="0"/>
        <v>543</v>
      </c>
      <c r="D29" s="13">
        <v>483</v>
      </c>
      <c r="E29" s="14">
        <f t="shared" si="1"/>
        <v>0.88950276243093918</v>
      </c>
      <c r="F29" s="13">
        <v>60</v>
      </c>
      <c r="G29" s="14">
        <f t="shared" si="2"/>
        <v>0.11049723756906077</v>
      </c>
      <c r="H29" s="20"/>
      <c r="I29" s="12">
        <f t="shared" si="3"/>
        <v>543</v>
      </c>
      <c r="J29" s="13">
        <v>0</v>
      </c>
      <c r="K29" s="14">
        <f t="shared" si="4"/>
        <v>0</v>
      </c>
      <c r="L29" s="13">
        <v>261</v>
      </c>
      <c r="M29" s="14">
        <f t="shared" si="5"/>
        <v>0.48066298342541436</v>
      </c>
      <c r="N29" s="13">
        <v>219</v>
      </c>
      <c r="O29" s="14">
        <f t="shared" si="6"/>
        <v>0.40331491712707185</v>
      </c>
      <c r="P29" s="13">
        <v>63</v>
      </c>
      <c r="Q29" s="14">
        <f t="shared" si="7"/>
        <v>0.11602209944751381</v>
      </c>
      <c r="R29" s="21"/>
      <c r="S29" s="16" t="s">
        <v>63</v>
      </c>
    </row>
    <row r="30" spans="1:19" s="22" customFormat="1" ht="18.75" customHeight="1" x14ac:dyDescent="0.2">
      <c r="A30" s="10">
        <v>23</v>
      </c>
      <c r="B30" s="18" t="s">
        <v>24</v>
      </c>
      <c r="C30" s="19">
        <f t="shared" si="0"/>
        <v>399</v>
      </c>
      <c r="D30" s="13">
        <v>357</v>
      </c>
      <c r="E30" s="14">
        <f t="shared" si="1"/>
        <v>0.89473684210526316</v>
      </c>
      <c r="F30" s="13">
        <v>42</v>
      </c>
      <c r="G30" s="14">
        <f t="shared" si="2"/>
        <v>0.10526315789473684</v>
      </c>
      <c r="H30" s="20"/>
      <c r="I30" s="12">
        <f t="shared" si="3"/>
        <v>399</v>
      </c>
      <c r="J30" s="13">
        <v>0</v>
      </c>
      <c r="K30" s="14">
        <f t="shared" si="4"/>
        <v>0</v>
      </c>
      <c r="L30" s="13">
        <v>194</v>
      </c>
      <c r="M30" s="14">
        <f t="shared" si="5"/>
        <v>0.48621553884711777</v>
      </c>
      <c r="N30" s="13">
        <v>173</v>
      </c>
      <c r="O30" s="14">
        <f t="shared" si="6"/>
        <v>0.43358395989974935</v>
      </c>
      <c r="P30" s="13">
        <v>32</v>
      </c>
      <c r="Q30" s="14">
        <f t="shared" si="7"/>
        <v>8.0200501253132828E-2</v>
      </c>
      <c r="R30" s="21"/>
      <c r="S30" s="16" t="s">
        <v>65</v>
      </c>
    </row>
    <row r="31" spans="1:19" ht="18.75" customHeight="1" x14ac:dyDescent="0.2">
      <c r="A31" s="17">
        <v>24</v>
      </c>
      <c r="B31" s="18" t="s">
        <v>31</v>
      </c>
      <c r="C31" s="19">
        <f t="shared" si="0"/>
        <v>392</v>
      </c>
      <c r="D31" s="13">
        <v>357</v>
      </c>
      <c r="E31" s="14">
        <f t="shared" si="1"/>
        <v>0.9107142857142857</v>
      </c>
      <c r="F31" s="13">
        <v>35</v>
      </c>
      <c r="G31" s="14">
        <f t="shared" si="2"/>
        <v>8.9285714285714288E-2</v>
      </c>
      <c r="H31" s="20"/>
      <c r="I31" s="12">
        <f t="shared" si="3"/>
        <v>392</v>
      </c>
      <c r="J31" s="13">
        <v>6</v>
      </c>
      <c r="K31" s="14">
        <f t="shared" si="4"/>
        <v>1.5306122448979591E-2</v>
      </c>
      <c r="L31" s="13">
        <v>151</v>
      </c>
      <c r="M31" s="14">
        <f t="shared" si="5"/>
        <v>0.38520408163265307</v>
      </c>
      <c r="N31" s="13">
        <v>147</v>
      </c>
      <c r="O31" s="14">
        <f t="shared" si="6"/>
        <v>0.375</v>
      </c>
      <c r="P31" s="13">
        <v>88</v>
      </c>
      <c r="Q31" s="14">
        <f t="shared" si="7"/>
        <v>0.22448979591836735</v>
      </c>
      <c r="R31" s="21"/>
      <c r="S31" s="16" t="s">
        <v>67</v>
      </c>
    </row>
    <row r="32" spans="1:19" s="22" customFormat="1" ht="18.75" customHeight="1" thickBot="1" x14ac:dyDescent="0.25">
      <c r="A32" s="10">
        <v>25</v>
      </c>
      <c r="B32" s="18" t="s">
        <v>23</v>
      </c>
      <c r="C32" s="19">
        <f t="shared" si="0"/>
        <v>249</v>
      </c>
      <c r="D32" s="23">
        <v>217</v>
      </c>
      <c r="E32" s="21">
        <f t="shared" si="1"/>
        <v>0.87148594377510036</v>
      </c>
      <c r="F32" s="23">
        <v>32</v>
      </c>
      <c r="G32" s="14">
        <f t="shared" si="2"/>
        <v>0.12851405622489959</v>
      </c>
      <c r="H32" s="24"/>
      <c r="I32" s="12">
        <f t="shared" si="3"/>
        <v>249</v>
      </c>
      <c r="J32" s="13">
        <v>1</v>
      </c>
      <c r="K32" s="14">
        <f t="shared" si="4"/>
        <v>4.0160642570281121E-3</v>
      </c>
      <c r="L32" s="13">
        <v>110</v>
      </c>
      <c r="M32" s="14">
        <f t="shared" si="5"/>
        <v>0.44176706827309237</v>
      </c>
      <c r="N32" s="13">
        <v>108</v>
      </c>
      <c r="O32" s="14">
        <f t="shared" si="6"/>
        <v>0.43373493975903615</v>
      </c>
      <c r="P32" s="13">
        <v>30</v>
      </c>
      <c r="Q32" s="14">
        <f t="shared" si="7"/>
        <v>0.12048192771084337</v>
      </c>
      <c r="R32" s="25"/>
      <c r="S32" s="16" t="s">
        <v>66</v>
      </c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13.5" thickBot="1" x14ac:dyDescent="0.25">
      <c r="A36" s="61" t="s">
        <v>0</v>
      </c>
      <c r="B36" s="62"/>
      <c r="C36" s="32">
        <f>SUM(C8:C32)</f>
        <v>54125</v>
      </c>
      <c r="D36" s="32">
        <f>SUM(D8:D32)</f>
        <v>46394</v>
      </c>
      <c r="E36" s="33">
        <f>D36/C36</f>
        <v>0.85716397228637409</v>
      </c>
      <c r="F36" s="32">
        <f>SUM(F8:F32)</f>
        <v>7731</v>
      </c>
      <c r="G36" s="33">
        <f>F36/C36</f>
        <v>0.14283602771362586</v>
      </c>
      <c r="H36" s="32"/>
      <c r="I36" s="32">
        <f>SUM(I8:I32)</f>
        <v>54125</v>
      </c>
      <c r="J36" s="32">
        <f>SUM(J8:J32)</f>
        <v>278</v>
      </c>
      <c r="K36" s="34">
        <f t="shared" ref="K36" si="8">J36/I36</f>
        <v>5.1362586605080834E-3</v>
      </c>
      <c r="L36" s="32">
        <f>SUM(L8:L32)</f>
        <v>26647</v>
      </c>
      <c r="M36" s="34">
        <f t="shared" ref="M36" si="9">L36/I36</f>
        <v>0.49232332563510395</v>
      </c>
      <c r="N36" s="32">
        <f>SUM(N8:N32)</f>
        <v>21433</v>
      </c>
      <c r="O36" s="34">
        <f>N36/I36</f>
        <v>0.39599076212471129</v>
      </c>
      <c r="P36" s="32">
        <f>SUM(P8:P32)</f>
        <v>5767</v>
      </c>
      <c r="Q36" s="34">
        <f>P36/I36</f>
        <v>0.10654965357967668</v>
      </c>
      <c r="R36" s="35"/>
      <c r="S36" s="34" t="s">
        <v>68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69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40"/>
      <c r="R38" s="40"/>
    </row>
    <row r="39" spans="1:19" x14ac:dyDescent="0.2">
      <c r="A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0"/>
      <c r="R39" s="40"/>
    </row>
    <row r="40" spans="1:19" ht="40.5" customHeight="1" x14ac:dyDescent="0.2">
      <c r="A40" s="58" t="s">
        <v>70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0"/>
    </row>
    <row r="41" spans="1:19" ht="6" customHeight="1" x14ac:dyDescent="0.2">
      <c r="A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0"/>
      <c r="R41" s="40"/>
    </row>
    <row r="42" spans="1:19" ht="6" customHeight="1" x14ac:dyDescent="0.2">
      <c r="A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0"/>
      <c r="R42" s="40"/>
    </row>
    <row r="43" spans="1:19" ht="13.5" x14ac:dyDescent="0.25">
      <c r="A43" s="57" t="s">
        <v>33</v>
      </c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ht="13.5" x14ac:dyDescent="0.25">
      <c r="A44" s="57" t="s">
        <v>41</v>
      </c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x14ac:dyDescent="0.2"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x14ac:dyDescent="0.2">
      <c r="B46" s="44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5"/>
      <c r="Q46" s="5"/>
      <c r="R46" s="5"/>
      <c r="S46" s="45"/>
    </row>
    <row r="47" spans="1:19" ht="15.95" customHeight="1" x14ac:dyDescent="0.2">
      <c r="B47" s="46"/>
      <c r="C47" s="47"/>
      <c r="D47" s="48"/>
      <c r="E47" s="48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50"/>
    </row>
    <row r="48" spans="1:19" x14ac:dyDescent="0.2">
      <c r="B48" s="42"/>
      <c r="C48" s="42"/>
      <c r="D48" s="42"/>
      <c r="E48" s="42"/>
      <c r="F48" s="42"/>
      <c r="G48" s="42"/>
      <c r="H48" s="42"/>
      <c r="Q48" s="42"/>
      <c r="R48" s="42"/>
      <c r="S48" s="42"/>
    </row>
  </sheetData>
  <mergeCells count="8">
    <mergeCell ref="A40:S40"/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2019-02-18T17:22:51Z</cp:lastPrinted>
  <dcterms:created xsi:type="dcterms:W3CDTF">2012-05-16T15:21:51Z</dcterms:created>
  <dcterms:modified xsi:type="dcterms:W3CDTF">2020-09-11T00:47:15Z</dcterms:modified>
</cp:coreProperties>
</file>