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-105" yWindow="-105" windowWidth="23250" windowHeight="12600"/>
  </bookViews>
  <sheets>
    <sheet name="2.9" sheetId="1" r:id="rId1"/>
  </sheets>
  <definedNames>
    <definedName name="_xlnm._FilterDatabase" localSheetId="0" hidden="1">'2.9'!$A$7:$AD$7</definedName>
    <definedName name="_xlnm.Print_Area" localSheetId="0">'2.9'!$A$1:$S$39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1" l="1"/>
  <c r="D22" i="1"/>
  <c r="D29" i="1"/>
  <c r="D16" i="1"/>
  <c r="E35" i="1" l="1"/>
  <c r="D10" i="1"/>
  <c r="H10" i="1" s="1"/>
  <c r="D24" i="1"/>
  <c r="F24" i="1" s="1"/>
  <c r="D28" i="1"/>
  <c r="N28" i="1" s="1"/>
  <c r="D20" i="1"/>
  <c r="D18" i="1"/>
  <c r="D30" i="1"/>
  <c r="R30" i="1" s="1"/>
  <c r="D23" i="1"/>
  <c r="D15" i="1"/>
  <c r="P15" i="1" s="1"/>
  <c r="D25" i="1"/>
  <c r="O35" i="1"/>
  <c r="M35" i="1"/>
  <c r="K35" i="1"/>
  <c r="D14" i="1"/>
  <c r="N14" i="1" s="1"/>
  <c r="Q35" i="1"/>
  <c r="D27" i="1"/>
  <c r="D21" i="1"/>
  <c r="R21" i="1" s="1"/>
  <c r="D8" i="1"/>
  <c r="P8" i="1" s="1"/>
  <c r="F16" i="1"/>
  <c r="N19" i="1"/>
  <c r="D11" i="1"/>
  <c r="D9" i="1"/>
  <c r="I35" i="1"/>
  <c r="D32" i="1"/>
  <c r="L32" i="1" s="1"/>
  <c r="D26" i="1"/>
  <c r="P26" i="1" s="1"/>
  <c r="G35" i="1"/>
  <c r="D17" i="1"/>
  <c r="N17" i="1" s="1"/>
  <c r="D12" i="1"/>
  <c r="F12" i="1" s="1"/>
  <c r="D31" i="1"/>
  <c r="J31" i="1" s="1"/>
  <c r="D13" i="1"/>
  <c r="R13" i="1" s="1"/>
  <c r="F25" i="1" l="1"/>
  <c r="R25" i="1"/>
  <c r="L29" i="1"/>
  <c r="P29" i="1"/>
  <c r="N29" i="1"/>
  <c r="J29" i="1"/>
  <c r="R29" i="1"/>
  <c r="F29" i="1"/>
  <c r="H29" i="1"/>
  <c r="P9" i="1"/>
  <c r="H9" i="1"/>
  <c r="F9" i="1"/>
  <c r="L18" i="1"/>
  <c r="R18" i="1"/>
  <c r="H18" i="1"/>
  <c r="F11" i="1"/>
  <c r="H11" i="1"/>
  <c r="J20" i="1"/>
  <c r="H20" i="1"/>
  <c r="F20" i="1"/>
  <c r="H22" i="1"/>
  <c r="F22" i="1"/>
  <c r="L27" i="1"/>
  <c r="R27" i="1"/>
  <c r="H27" i="1"/>
  <c r="F27" i="1"/>
  <c r="R23" i="1"/>
  <c r="H23" i="1"/>
  <c r="N25" i="1"/>
  <c r="P10" i="1"/>
  <c r="N30" i="1"/>
  <c r="J25" i="1"/>
  <c r="F18" i="1"/>
  <c r="P22" i="1"/>
  <c r="F10" i="1"/>
  <c r="N27" i="1"/>
  <c r="N23" i="1"/>
  <c r="N15" i="1"/>
  <c r="H15" i="1"/>
  <c r="J27" i="1"/>
  <c r="J10" i="1"/>
  <c r="N18" i="1"/>
  <c r="R15" i="1"/>
  <c r="F15" i="1"/>
  <c r="P17" i="1"/>
  <c r="H31" i="1"/>
  <c r="H17" i="1"/>
  <c r="J12" i="1"/>
  <c r="J17" i="1"/>
  <c r="L20" i="1"/>
  <c r="R17" i="1"/>
  <c r="N10" i="1"/>
  <c r="L17" i="1"/>
  <c r="L12" i="1"/>
  <c r="N9" i="1"/>
  <c r="H12" i="1"/>
  <c r="H14" i="1"/>
  <c r="F31" i="1"/>
  <c r="P20" i="1"/>
  <c r="R12" i="1"/>
  <c r="J9" i="1"/>
  <c r="F17" i="1"/>
  <c r="P14" i="1"/>
  <c r="P12" i="1"/>
  <c r="L9" i="1"/>
  <c r="R31" i="1"/>
  <c r="H8" i="1"/>
  <c r="L25" i="1"/>
  <c r="N31" i="1"/>
  <c r="N20" i="1"/>
  <c r="P31" i="1"/>
  <c r="J8" i="1"/>
  <c r="R22" i="1"/>
  <c r="R24" i="1"/>
  <c r="L31" i="1"/>
  <c r="J22" i="1"/>
  <c r="L22" i="1"/>
  <c r="L13" i="1"/>
  <c r="H30" i="1"/>
  <c r="J15" i="1"/>
  <c r="H19" i="1"/>
  <c r="P23" i="1"/>
  <c r="H24" i="1"/>
  <c r="P19" i="1"/>
  <c r="F19" i="1"/>
  <c r="J24" i="1"/>
  <c r="N22" i="1"/>
  <c r="L8" i="1"/>
  <c r="P25" i="1"/>
  <c r="L15" i="1"/>
  <c r="F32" i="1"/>
  <c r="P16" i="1"/>
  <c r="F23" i="1"/>
  <c r="L23" i="1"/>
  <c r="R16" i="1"/>
  <c r="H16" i="1"/>
  <c r="P18" i="1"/>
  <c r="P27" i="1"/>
  <c r="L16" i="1"/>
  <c r="J18" i="1"/>
  <c r="J16" i="1"/>
  <c r="N16" i="1"/>
  <c r="P13" i="1"/>
  <c r="N12" i="1"/>
  <c r="R32" i="1"/>
  <c r="J32" i="1"/>
  <c r="J23" i="1"/>
  <c r="N24" i="1"/>
  <c r="P28" i="1"/>
  <c r="P32" i="1"/>
  <c r="F8" i="1"/>
  <c r="R28" i="1"/>
  <c r="P21" i="1"/>
  <c r="N8" i="1"/>
  <c r="R8" i="1"/>
  <c r="H32" i="1"/>
  <c r="N11" i="1"/>
  <c r="J11" i="1"/>
  <c r="L14" i="1"/>
  <c r="P30" i="1"/>
  <c r="H13" i="1"/>
  <c r="J30" i="1"/>
  <c r="R26" i="1"/>
  <c r="L30" i="1"/>
  <c r="J28" i="1"/>
  <c r="L24" i="1"/>
  <c r="P24" i="1"/>
  <c r="L28" i="1"/>
  <c r="J13" i="1"/>
  <c r="L10" i="1"/>
  <c r="H25" i="1"/>
  <c r="F13" i="1"/>
  <c r="L11" i="1"/>
  <c r="F28" i="1"/>
  <c r="R14" i="1"/>
  <c r="R20" i="1"/>
  <c r="N13" i="1"/>
  <c r="R19" i="1"/>
  <c r="R9" i="1"/>
  <c r="R10" i="1"/>
  <c r="L19" i="1"/>
  <c r="J14" i="1"/>
  <c r="F21" i="1"/>
  <c r="L26" i="1"/>
  <c r="J21" i="1"/>
  <c r="H21" i="1"/>
  <c r="J19" i="1"/>
  <c r="J26" i="1"/>
  <c r="N26" i="1"/>
  <c r="D35" i="1"/>
  <c r="L21" i="1"/>
  <c r="F30" i="1"/>
  <c r="P11" i="1"/>
  <c r="H28" i="1"/>
  <c r="F14" i="1"/>
  <c r="N32" i="1"/>
  <c r="R11" i="1"/>
  <c r="N21" i="1"/>
  <c r="F26" i="1"/>
  <c r="H26" i="1"/>
  <c r="N35" i="1" l="1"/>
  <c r="P35" i="1"/>
  <c r="F35" i="1"/>
  <c r="L35" i="1"/>
  <c r="R35" i="1"/>
  <c r="J35" i="1"/>
  <c r="H35" i="1"/>
</calcChain>
</file>

<file path=xl/sharedStrings.xml><?xml version="1.0" encoding="utf-8"?>
<sst xmlns="http://schemas.openxmlformats.org/spreadsheetml/2006/main" count="51" uniqueCount="44">
  <si>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</si>
  <si>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</si>
  <si>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</si>
  <si>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</si>
  <si>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</si>
  <si>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</si>
  <si>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</si>
  <si>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</si>
  <si>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</si>
  <si>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</si>
  <si>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</si>
  <si>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</si>
  <si>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</si>
  <si>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</si>
  <si>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</si>
  <si>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</si>
  <si>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</si>
  <si>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</si>
  <si>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</si>
  <si>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</si>
  <si>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</si>
  <si>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</si>
  <si>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</si>
  <si>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</si>
  <si>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</si>
  <si>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</si>
  <si>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</si>
  <si>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</si>
  <si>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</si>
  <si>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</si>
  <si>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</si>
  <si>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</si>
  <si>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</si>
  <si>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</si>
  <si>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</si>
  <si>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</si>
  <si>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</si>
  <si>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</si>
  <si>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Cuadro N° 2.9</t>
  </si>
  <si>
    <t>(/2) Comprende los 43 distritos que conforman la provincia de Lima</t>
  </si>
  <si>
    <t>Violencia psicológica, física y/o sexual (/1) ENDES 2018</t>
  </si>
  <si>
    <r>
      <t>Lima</t>
    </r>
    <r>
      <rPr>
        <vertAlign val="superscript"/>
        <sz val="10"/>
        <color indexed="8"/>
        <rFont val="Arial Narrow"/>
        <family val="2"/>
      </rPr>
      <t>/2</t>
    </r>
  </si>
  <si>
    <t>Periodo : Enero - Diciembre, 2019</t>
  </si>
  <si>
    <t>Elaboración : UGIGC - AURORA -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</si>
</sst>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vertAlign val="superscript"/>
      <sz val="10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2" applyFont="1" applyFill="1"/>
    <xf numFmtId="0" fontId="4" fillId="3" borderId="0" xfId="2" applyFont="1" applyFill="1" applyAlignment="1">
      <alignment horizontal="centerContinuous"/>
    </xf>
    <xf numFmtId="0" fontId="4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7" fillId="3" borderId="0" xfId="2" applyFont="1" applyFill="1" applyAlignment="1">
      <alignment vertical="center"/>
    </xf>
    <xf numFmtId="0" fontId="8" fillId="6" borderId="0" xfId="2" applyFont="1" applyFill="1" applyBorder="1" applyAlignment="1">
      <alignment vertical="center" wrapText="1"/>
    </xf>
    <xf numFmtId="49" fontId="8" fillId="6" borderId="0" xfId="2" applyNumberFormat="1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/>
    </xf>
    <xf numFmtId="0" fontId="9" fillId="7" borderId="3" xfId="3" applyFont="1" applyFill="1" applyBorder="1" applyAlignment="1">
      <alignment horizontal="left" vertical="center" wrapText="1"/>
    </xf>
    <xf numFmtId="9" fontId="4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1" fontId="4" fillId="7" borderId="2" xfId="4" applyNumberFormat="1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/>
    </xf>
    <xf numFmtId="0" fontId="9" fillId="7" borderId="5" xfId="3" applyFont="1" applyFill="1" applyBorder="1" applyAlignment="1">
      <alignment horizontal="left" vertical="center" wrapText="1"/>
    </xf>
    <xf numFmtId="9" fontId="4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4" fillId="4" borderId="0" xfId="2" applyFont="1" applyFill="1"/>
    <xf numFmtId="3" fontId="4" fillId="7" borderId="4" xfId="0" applyNumberFormat="1" applyFont="1" applyFill="1" applyBorder="1" applyAlignment="1">
      <alignment horizontal="center" vertical="center"/>
    </xf>
    <xf numFmtId="1" fontId="4" fillId="7" borderId="4" xfId="4" applyNumberFormat="1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left" vertical="center" wrapText="1"/>
    </xf>
    <xf numFmtId="9" fontId="4" fillId="7" borderId="0" xfId="4" applyFont="1" applyFill="1" applyBorder="1" applyAlignment="1">
      <alignment horizontal="center" vertical="center" wrapText="1"/>
    </xf>
    <xf numFmtId="3" fontId="7" fillId="7" borderId="0" xfId="2" applyNumberFormat="1" applyFont="1" applyFill="1" applyBorder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1" fontId="4" fillId="7" borderId="0" xfId="4" applyNumberFormat="1" applyFont="1" applyFill="1" applyBorder="1" applyAlignment="1">
      <alignment horizontal="center" vertical="center" wrapText="1"/>
    </xf>
    <xf numFmtId="164" fontId="4" fillId="7" borderId="0" xfId="4" applyNumberFormat="1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 wrapText="1"/>
    </xf>
    <xf numFmtId="3" fontId="8" fillId="6" borderId="1" xfId="2" applyNumberFormat="1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7" fillId="5" borderId="0" xfId="0" applyFont="1" applyFill="1" applyAlignment="1">
      <alignment horizontal="left" vertical="center" indent="1"/>
    </xf>
    <xf numFmtId="164" fontId="4" fillId="7" borderId="2" xfId="4" applyNumberFormat="1" applyFont="1" applyFill="1" applyBorder="1" applyAlignment="1">
      <alignment horizontal="right" vertical="center" wrapText="1"/>
    </xf>
    <xf numFmtId="0" fontId="5" fillId="3" borderId="0" xfId="2" applyFont="1" applyFill="1" applyAlignment="1">
      <alignment horizontal="justify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_Directorio CEMs - agos - 2009 - UGTAI" xfId="2"/>
    <cellStyle name="Normal_Hoja4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showGridLines="0" tabSelected="1" view="pageBreakPreview" zoomScale="90" zoomScaleSheetLayoutView="90" workbookViewId="0">
      <pane ySplit="7" topLeftCell="A8" activePane="bottomLeft" state="frozen"/>
      <selection pane="bottomLeft" activeCell="K1" sqref="K1"/>
    </sheetView>
  </sheetViews>
  <sheetFormatPr baseColWidth="10" defaultColWidth="11.42578125" defaultRowHeight="12.75" x14ac:dyDescent="0.2"/>
  <cols>
    <col min="1" max="1" width="4.7109375" style="2" customWidth="1"/>
    <col min="2" max="2" width="21.7109375" style="2" customWidth="1"/>
    <col min="3" max="3" width="1.140625" style="2" customWidth="1"/>
    <col min="4" max="4" width="9.7109375" style="2" customWidth="1"/>
    <col min="5" max="5" width="11.7109375" style="2" customWidth="1"/>
    <col min="6" max="6" width="4.7109375" style="2" customWidth="1"/>
    <col min="7" max="7" width="10.5703125" style="2" customWidth="1"/>
    <col min="8" max="8" width="5.7109375" style="2" customWidth="1"/>
    <col min="9" max="9" width="11.7109375" style="2" customWidth="1"/>
    <col min="10" max="10" width="5.7109375" style="2" customWidth="1"/>
    <col min="11" max="11" width="11.7109375" style="2" customWidth="1"/>
    <col min="12" max="12" width="5.7109375" style="2" customWidth="1"/>
    <col min="13" max="13" width="11.7109375" style="2" customWidth="1"/>
    <col min="14" max="14" width="6.5703125" style="2" customWidth="1"/>
    <col min="15" max="15" width="11.7109375" style="2" customWidth="1"/>
    <col min="16" max="16" width="5.7109375" style="2" customWidth="1"/>
    <col min="17" max="17" width="11.7109375" style="2" customWidth="1"/>
    <col min="18" max="18" width="5.7109375" style="2" customWidth="1"/>
    <col min="19" max="19" width="17.5703125" style="4" customWidth="1"/>
    <col min="20" max="30" width="5.28515625" style="2" customWidth="1"/>
    <col min="31" max="16384" width="11.42578125" style="2"/>
  </cols>
  <sheetData>
    <row r="1" spans="1:30" ht="18" x14ac:dyDescent="0.2">
      <c r="A1" s="1" t="s">
        <v>38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0" ht="6" customHeight="1" x14ac:dyDescent="0.2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6" customHeight="1" x14ac:dyDescent="0.2">
      <c r="A3" s="42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30" ht="6" customHeight="1" x14ac:dyDescent="0.2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0" ht="13.5" customHeight="1" x14ac:dyDescent="0.2">
      <c r="A5" s="7" t="s">
        <v>42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30" ht="4.5" customHeight="1" x14ac:dyDescent="0.2"/>
    <row r="7" spans="1:30" ht="53.25" customHeight="1" x14ac:dyDescent="0.2">
      <c r="A7" s="8" t="s">
        <v>0</v>
      </c>
      <c r="B7" s="8" t="s">
        <v>35</v>
      </c>
      <c r="C7" s="9"/>
      <c r="D7" s="9" t="s">
        <v>1</v>
      </c>
      <c r="E7" s="9" t="s">
        <v>5</v>
      </c>
      <c r="F7" s="9" t="s">
        <v>2</v>
      </c>
      <c r="G7" s="9" t="s">
        <v>6</v>
      </c>
      <c r="H7" s="9" t="s">
        <v>2</v>
      </c>
      <c r="I7" s="9" t="s">
        <v>7</v>
      </c>
      <c r="J7" s="9" t="s">
        <v>2</v>
      </c>
      <c r="K7" s="9" t="s">
        <v>8</v>
      </c>
      <c r="L7" s="9" t="s">
        <v>2</v>
      </c>
      <c r="M7" s="9" t="s">
        <v>3</v>
      </c>
      <c r="N7" s="9" t="s">
        <v>2</v>
      </c>
      <c r="O7" s="9" t="s">
        <v>4</v>
      </c>
      <c r="P7" s="9" t="s">
        <v>2</v>
      </c>
      <c r="Q7" s="9" t="s">
        <v>9</v>
      </c>
      <c r="R7" s="9" t="s">
        <v>2</v>
      </c>
      <c r="S7" s="10" t="s">
        <v>40</v>
      </c>
    </row>
    <row r="8" spans="1:30" ht="18.75" customHeight="1" x14ac:dyDescent="0.2">
      <c r="A8" s="11">
        <v>1</v>
      </c>
      <c r="B8" s="12" t="s">
        <v>41</v>
      </c>
      <c r="C8" s="13"/>
      <c r="D8" s="14">
        <f t="shared" ref="D8:D32" si="0">E8+G8+I8+K8+M8+O8+Q8</f>
        <v>57261</v>
      </c>
      <c r="E8" s="15">
        <v>3641</v>
      </c>
      <c r="F8" s="13">
        <f t="shared" ref="F8:F32" si="1">E8/D8</f>
        <v>6.358603587083704E-2</v>
      </c>
      <c r="G8" s="15">
        <v>7565</v>
      </c>
      <c r="H8" s="13">
        <f t="shared" ref="H8:H32" si="2">G8/$D8</f>
        <v>0.13211435357398579</v>
      </c>
      <c r="I8" s="15">
        <v>4305</v>
      </c>
      <c r="J8" s="13">
        <f t="shared" ref="J8:J32" si="3">I8/$D8</f>
        <v>7.5182061088699112E-2</v>
      </c>
      <c r="K8" s="15">
        <v>3292</v>
      </c>
      <c r="L8" s="13">
        <f t="shared" ref="L8:L32" si="4">K8/$D8</f>
        <v>5.7491137074099301E-2</v>
      </c>
      <c r="M8" s="16">
        <v>13006</v>
      </c>
      <c r="N8" s="13">
        <f t="shared" ref="N8:N32" si="5">M8/$D8</f>
        <v>0.22713539756553325</v>
      </c>
      <c r="O8" s="16">
        <v>21386</v>
      </c>
      <c r="P8" s="13">
        <f t="shared" ref="P8:P32" si="6">O8/$D8</f>
        <v>0.37348282426084073</v>
      </c>
      <c r="Q8" s="16">
        <v>4066</v>
      </c>
      <c r="R8" s="13">
        <f t="shared" ref="R8:R32" si="7">Q8/$D8</f>
        <v>7.1008190566004784E-2</v>
      </c>
      <c r="S8" s="41">
        <v>0.65100000000000002</v>
      </c>
    </row>
    <row r="9" spans="1:30" s="21" customFormat="1" ht="18.75" customHeight="1" x14ac:dyDescent="0.2">
      <c r="A9" s="17">
        <v>2</v>
      </c>
      <c r="B9" s="18" t="s">
        <v>14</v>
      </c>
      <c r="C9" s="19"/>
      <c r="D9" s="20">
        <f t="shared" si="0"/>
        <v>16086</v>
      </c>
      <c r="E9" s="15">
        <v>1174</v>
      </c>
      <c r="F9" s="19">
        <f t="shared" si="1"/>
        <v>7.2982717891334078E-2</v>
      </c>
      <c r="G9" s="15">
        <v>2427</v>
      </c>
      <c r="H9" s="19">
        <f t="shared" si="2"/>
        <v>0.15087653860499814</v>
      </c>
      <c r="I9" s="15">
        <v>1211</v>
      </c>
      <c r="J9" s="19">
        <f t="shared" si="3"/>
        <v>7.5282854656222808E-2</v>
      </c>
      <c r="K9" s="15">
        <v>950</v>
      </c>
      <c r="L9" s="19">
        <f t="shared" si="4"/>
        <v>5.905756558498073E-2</v>
      </c>
      <c r="M9" s="16">
        <v>2854</v>
      </c>
      <c r="N9" s="19">
        <f t="shared" si="5"/>
        <v>0.17742136018898422</v>
      </c>
      <c r="O9" s="16">
        <v>6154</v>
      </c>
      <c r="P9" s="19">
        <f t="shared" si="6"/>
        <v>0.38256869327365411</v>
      </c>
      <c r="Q9" s="16">
        <v>1316</v>
      </c>
      <c r="R9" s="19">
        <f t="shared" si="7"/>
        <v>8.1810269799825933E-2</v>
      </c>
      <c r="S9" s="41">
        <v>0.66300000000000003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.75" customHeight="1" x14ac:dyDescent="0.2">
      <c r="A10" s="11">
        <v>3</v>
      </c>
      <c r="B10" s="18" t="s">
        <v>18</v>
      </c>
      <c r="C10" s="19"/>
      <c r="D10" s="20">
        <f t="shared" si="0"/>
        <v>12689</v>
      </c>
      <c r="E10" s="15">
        <v>627</v>
      </c>
      <c r="F10" s="19">
        <f t="shared" si="1"/>
        <v>4.9412877295295136E-2</v>
      </c>
      <c r="G10" s="15">
        <v>1195</v>
      </c>
      <c r="H10" s="19">
        <f t="shared" si="2"/>
        <v>9.4176058002994723E-2</v>
      </c>
      <c r="I10" s="15">
        <v>706</v>
      </c>
      <c r="J10" s="19">
        <f t="shared" si="3"/>
        <v>5.5638742217668846E-2</v>
      </c>
      <c r="K10" s="15">
        <v>611</v>
      </c>
      <c r="L10" s="19">
        <f t="shared" si="4"/>
        <v>4.8151942627472612E-2</v>
      </c>
      <c r="M10" s="16">
        <v>3216</v>
      </c>
      <c r="N10" s="19">
        <f t="shared" si="5"/>
        <v>0.25344786823232723</v>
      </c>
      <c r="O10" s="16">
        <v>5625</v>
      </c>
      <c r="P10" s="19">
        <f t="shared" si="6"/>
        <v>0.44329734415635591</v>
      </c>
      <c r="Q10" s="16">
        <v>709</v>
      </c>
      <c r="R10" s="19">
        <f t="shared" si="7"/>
        <v>5.5875167467885567E-2</v>
      </c>
      <c r="S10" s="41">
        <v>0.57999999999999996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21" customFormat="1" ht="18.75" customHeight="1" x14ac:dyDescent="0.2">
      <c r="A11" s="17">
        <v>4</v>
      </c>
      <c r="B11" s="18" t="s">
        <v>12</v>
      </c>
      <c r="C11" s="19"/>
      <c r="D11" s="20">
        <f t="shared" si="0"/>
        <v>9177</v>
      </c>
      <c r="E11" s="15">
        <v>421</v>
      </c>
      <c r="F11" s="19">
        <f t="shared" si="1"/>
        <v>4.587555846137082E-2</v>
      </c>
      <c r="G11" s="15">
        <v>929</v>
      </c>
      <c r="H11" s="19">
        <f t="shared" si="2"/>
        <v>0.10123133921760924</v>
      </c>
      <c r="I11" s="15">
        <v>633</v>
      </c>
      <c r="J11" s="19">
        <f t="shared" si="3"/>
        <v>6.8976789800588426E-2</v>
      </c>
      <c r="K11" s="15">
        <v>513</v>
      </c>
      <c r="L11" s="19">
        <f t="shared" si="4"/>
        <v>5.5900621118012424E-2</v>
      </c>
      <c r="M11" s="16">
        <v>2198</v>
      </c>
      <c r="N11" s="19">
        <f t="shared" si="5"/>
        <v>0.2395118230358505</v>
      </c>
      <c r="O11" s="16">
        <v>3819</v>
      </c>
      <c r="P11" s="19">
        <f t="shared" si="6"/>
        <v>0.41614906832298137</v>
      </c>
      <c r="Q11" s="16">
        <v>664</v>
      </c>
      <c r="R11" s="19">
        <f t="shared" si="7"/>
        <v>7.2354800043587228E-2</v>
      </c>
      <c r="S11" s="41">
        <v>0.65600000000000003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8.75" customHeight="1" x14ac:dyDescent="0.2">
      <c r="A12" s="11">
        <v>5</v>
      </c>
      <c r="B12" s="18" t="s">
        <v>22</v>
      </c>
      <c r="C12" s="19"/>
      <c r="D12" s="20">
        <f t="shared" si="0"/>
        <v>9071</v>
      </c>
      <c r="E12" s="15">
        <v>611</v>
      </c>
      <c r="F12" s="19">
        <f t="shared" si="1"/>
        <v>6.7357512953367879E-2</v>
      </c>
      <c r="G12" s="15">
        <v>1113</v>
      </c>
      <c r="H12" s="19">
        <f t="shared" si="2"/>
        <v>0.12269871017528387</v>
      </c>
      <c r="I12" s="15">
        <v>730</v>
      </c>
      <c r="J12" s="19">
        <f t="shared" si="3"/>
        <v>8.0476242972108925E-2</v>
      </c>
      <c r="K12" s="15">
        <v>606</v>
      </c>
      <c r="L12" s="19">
        <f t="shared" si="4"/>
        <v>6.6806305809723299E-2</v>
      </c>
      <c r="M12" s="16">
        <v>2159</v>
      </c>
      <c r="N12" s="19">
        <f t="shared" si="5"/>
        <v>0.23801124462573034</v>
      </c>
      <c r="O12" s="16">
        <v>3348</v>
      </c>
      <c r="P12" s="19">
        <f t="shared" si="6"/>
        <v>0.36908830338441184</v>
      </c>
      <c r="Q12" s="16">
        <v>504</v>
      </c>
      <c r="R12" s="19">
        <f t="shared" si="7"/>
        <v>5.5561680079373829E-2</v>
      </c>
      <c r="S12" s="41">
        <v>0.67200000000000004</v>
      </c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s="21" customFormat="1" ht="18.75" customHeight="1" x14ac:dyDescent="0.2">
      <c r="A13" s="17">
        <v>6</v>
      </c>
      <c r="B13" s="18" t="s">
        <v>23</v>
      </c>
      <c r="C13" s="19"/>
      <c r="D13" s="20">
        <f t="shared" si="0"/>
        <v>7818</v>
      </c>
      <c r="E13" s="15">
        <v>618</v>
      </c>
      <c r="F13" s="19">
        <f t="shared" si="1"/>
        <v>7.9048349961627018E-2</v>
      </c>
      <c r="G13" s="15">
        <v>1207</v>
      </c>
      <c r="H13" s="19">
        <f t="shared" si="2"/>
        <v>0.15438731133282169</v>
      </c>
      <c r="I13" s="15">
        <v>743</v>
      </c>
      <c r="J13" s="19">
        <f t="shared" si="3"/>
        <v>9.5037093885904325E-2</v>
      </c>
      <c r="K13" s="15">
        <v>568</v>
      </c>
      <c r="L13" s="19">
        <f t="shared" si="4"/>
        <v>7.2652852391916087E-2</v>
      </c>
      <c r="M13" s="16">
        <v>1836</v>
      </c>
      <c r="N13" s="19">
        <f t="shared" si="5"/>
        <v>0.2348426707597851</v>
      </c>
      <c r="O13" s="16">
        <v>2518</v>
      </c>
      <c r="P13" s="19">
        <f t="shared" si="6"/>
        <v>0.3220772576106421</v>
      </c>
      <c r="Q13" s="16">
        <v>328</v>
      </c>
      <c r="R13" s="19">
        <f t="shared" si="7"/>
        <v>4.1954464057303659E-2</v>
      </c>
      <c r="S13" s="41">
        <v>0.53200000000000003</v>
      </c>
      <c r="T13" s="2"/>
    </row>
    <row r="14" spans="1:30" ht="18.75" customHeight="1" x14ac:dyDescent="0.2">
      <c r="A14" s="11">
        <v>7</v>
      </c>
      <c r="B14" s="18" t="s">
        <v>29</v>
      </c>
      <c r="C14" s="19"/>
      <c r="D14" s="20">
        <f t="shared" si="0"/>
        <v>6932</v>
      </c>
      <c r="E14" s="15">
        <v>167</v>
      </c>
      <c r="F14" s="19">
        <f t="shared" si="1"/>
        <v>2.4091171379111369E-2</v>
      </c>
      <c r="G14" s="15">
        <v>624</v>
      </c>
      <c r="H14" s="19">
        <f t="shared" si="2"/>
        <v>9.0017311021350258E-2</v>
      </c>
      <c r="I14" s="15">
        <v>441</v>
      </c>
      <c r="J14" s="19">
        <f t="shared" si="3"/>
        <v>6.3618003462204267E-2</v>
      </c>
      <c r="K14" s="15">
        <v>424</v>
      </c>
      <c r="L14" s="19">
        <f t="shared" si="4"/>
        <v>6.1165608770917486E-2</v>
      </c>
      <c r="M14" s="16">
        <v>2015</v>
      </c>
      <c r="N14" s="19">
        <f t="shared" si="5"/>
        <v>0.29068090017311021</v>
      </c>
      <c r="O14" s="16">
        <v>2947</v>
      </c>
      <c r="P14" s="19">
        <f t="shared" si="6"/>
        <v>0.42512983266012694</v>
      </c>
      <c r="Q14" s="16">
        <v>314</v>
      </c>
      <c r="R14" s="19">
        <f t="shared" si="7"/>
        <v>4.5297172533179456E-2</v>
      </c>
      <c r="S14" s="41">
        <v>0.76900000000000002</v>
      </c>
    </row>
    <row r="15" spans="1:30" s="21" customFormat="1" ht="18.75" customHeight="1" x14ac:dyDescent="0.2">
      <c r="A15" s="17">
        <v>8</v>
      </c>
      <c r="B15" s="18" t="s">
        <v>21</v>
      </c>
      <c r="C15" s="19"/>
      <c r="D15" s="20">
        <f t="shared" si="0"/>
        <v>6053</v>
      </c>
      <c r="E15" s="15">
        <v>225</v>
      </c>
      <c r="F15" s="19">
        <f t="shared" si="1"/>
        <v>3.7171650421278707E-2</v>
      </c>
      <c r="G15" s="15">
        <v>714</v>
      </c>
      <c r="H15" s="19">
        <f t="shared" si="2"/>
        <v>0.11795803733685775</v>
      </c>
      <c r="I15" s="15">
        <v>408</v>
      </c>
      <c r="J15" s="19">
        <f t="shared" si="3"/>
        <v>6.7404592763918719E-2</v>
      </c>
      <c r="K15" s="15">
        <v>303</v>
      </c>
      <c r="L15" s="19">
        <f t="shared" si="4"/>
        <v>5.005782256732199E-2</v>
      </c>
      <c r="M15" s="16">
        <v>1644</v>
      </c>
      <c r="N15" s="19">
        <f t="shared" si="5"/>
        <v>0.27160085907814308</v>
      </c>
      <c r="O15" s="16">
        <v>2485</v>
      </c>
      <c r="P15" s="19">
        <f t="shared" si="6"/>
        <v>0.41054022798612261</v>
      </c>
      <c r="Q15" s="16">
        <v>274</v>
      </c>
      <c r="R15" s="19">
        <f t="shared" si="7"/>
        <v>4.5266809846357177E-2</v>
      </c>
      <c r="S15" s="41">
        <v>0.66800000000000004</v>
      </c>
      <c r="T15" s="2"/>
    </row>
    <row r="16" spans="1:30" ht="18.75" customHeight="1" x14ac:dyDescent="0.2">
      <c r="A16" s="11">
        <v>9</v>
      </c>
      <c r="B16" s="18" t="s">
        <v>30</v>
      </c>
      <c r="C16" s="19"/>
      <c r="D16" s="20">
        <f t="shared" si="0"/>
        <v>5948</v>
      </c>
      <c r="E16" s="15">
        <v>164</v>
      </c>
      <c r="F16" s="19">
        <f t="shared" si="1"/>
        <v>2.7572293207800941E-2</v>
      </c>
      <c r="G16" s="15">
        <v>324</v>
      </c>
      <c r="H16" s="19">
        <f t="shared" si="2"/>
        <v>5.4472091459314052E-2</v>
      </c>
      <c r="I16" s="15">
        <v>261</v>
      </c>
      <c r="J16" s="19">
        <f t="shared" si="3"/>
        <v>4.3880295897780766E-2</v>
      </c>
      <c r="K16" s="15">
        <v>285</v>
      </c>
      <c r="L16" s="19">
        <f t="shared" si="4"/>
        <v>4.7915265635507735E-2</v>
      </c>
      <c r="M16" s="16">
        <v>1565</v>
      </c>
      <c r="N16" s="19">
        <f t="shared" si="5"/>
        <v>0.26311365164761263</v>
      </c>
      <c r="O16" s="16">
        <v>2951</v>
      </c>
      <c r="P16" s="19">
        <f t="shared" si="6"/>
        <v>0.496133154001345</v>
      </c>
      <c r="Q16" s="16">
        <v>398</v>
      </c>
      <c r="R16" s="19">
        <f t="shared" si="7"/>
        <v>6.6913248150638871E-2</v>
      </c>
      <c r="S16" s="41">
        <v>0.57599999999999996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s="21" customFormat="1" ht="18.75" customHeight="1" x14ac:dyDescent="0.2">
      <c r="A17" s="17">
        <v>10</v>
      </c>
      <c r="B17" s="18" t="s">
        <v>31</v>
      </c>
      <c r="C17" s="19"/>
      <c r="D17" s="20">
        <f t="shared" si="0"/>
        <v>5537</v>
      </c>
      <c r="E17" s="15">
        <v>336</v>
      </c>
      <c r="F17" s="19">
        <f t="shared" si="1"/>
        <v>6.0682680151706699E-2</v>
      </c>
      <c r="G17" s="15">
        <v>790</v>
      </c>
      <c r="H17" s="19">
        <f t="shared" si="2"/>
        <v>0.14267653964240565</v>
      </c>
      <c r="I17" s="15">
        <v>507</v>
      </c>
      <c r="J17" s="19">
        <f t="shared" si="3"/>
        <v>9.1565829871771712E-2</v>
      </c>
      <c r="K17" s="15">
        <v>339</v>
      </c>
      <c r="L17" s="19">
        <f t="shared" si="4"/>
        <v>6.1224489795918366E-2</v>
      </c>
      <c r="M17" s="16">
        <v>1357</v>
      </c>
      <c r="N17" s="19">
        <f t="shared" si="5"/>
        <v>0.24507856239841069</v>
      </c>
      <c r="O17" s="16">
        <v>2013</v>
      </c>
      <c r="P17" s="19">
        <f t="shared" si="6"/>
        <v>0.36355427126602852</v>
      </c>
      <c r="Q17" s="16">
        <v>195</v>
      </c>
      <c r="R17" s="19">
        <f t="shared" si="7"/>
        <v>3.5217626873758352E-2</v>
      </c>
      <c r="S17" s="41">
        <v>0.70899999999999996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8.75" customHeight="1" x14ac:dyDescent="0.2">
      <c r="A18" s="11">
        <v>11</v>
      </c>
      <c r="B18" s="18" t="s">
        <v>15</v>
      </c>
      <c r="C18" s="19"/>
      <c r="D18" s="20">
        <f t="shared" si="0"/>
        <v>5457</v>
      </c>
      <c r="E18" s="15">
        <v>274</v>
      </c>
      <c r="F18" s="19">
        <f t="shared" si="1"/>
        <v>5.0210738501007879E-2</v>
      </c>
      <c r="G18" s="15">
        <v>520</v>
      </c>
      <c r="H18" s="19">
        <f t="shared" si="2"/>
        <v>9.5290452629649997E-2</v>
      </c>
      <c r="I18" s="15">
        <v>350</v>
      </c>
      <c r="J18" s="19">
        <f t="shared" si="3"/>
        <v>6.4137804654572111E-2</v>
      </c>
      <c r="K18" s="15">
        <v>313</v>
      </c>
      <c r="L18" s="19">
        <f t="shared" si="4"/>
        <v>5.7357522448231626E-2</v>
      </c>
      <c r="M18" s="16">
        <v>1516</v>
      </c>
      <c r="N18" s="19">
        <f t="shared" si="5"/>
        <v>0.27780831958951807</v>
      </c>
      <c r="O18" s="16">
        <v>2187</v>
      </c>
      <c r="P18" s="19">
        <f t="shared" si="6"/>
        <v>0.40076965365585487</v>
      </c>
      <c r="Q18" s="16">
        <v>297</v>
      </c>
      <c r="R18" s="19">
        <f t="shared" si="7"/>
        <v>5.4425508521165476E-2</v>
      </c>
      <c r="S18" s="41">
        <v>0.69799999999999995</v>
      </c>
    </row>
    <row r="19" spans="1:30" s="21" customFormat="1" ht="18.75" customHeight="1" x14ac:dyDescent="0.2">
      <c r="A19" s="17">
        <v>12</v>
      </c>
      <c r="B19" s="18" t="s">
        <v>20</v>
      </c>
      <c r="C19" s="19"/>
      <c r="D19" s="20">
        <f t="shared" si="0"/>
        <v>4834</v>
      </c>
      <c r="E19" s="15">
        <v>187</v>
      </c>
      <c r="F19" s="19">
        <f t="shared" si="1"/>
        <v>3.8684319404220111E-2</v>
      </c>
      <c r="G19" s="15">
        <v>457</v>
      </c>
      <c r="H19" s="19">
        <f t="shared" si="2"/>
        <v>9.4538684319404223E-2</v>
      </c>
      <c r="I19" s="15">
        <v>439</v>
      </c>
      <c r="J19" s="19">
        <f t="shared" si="3"/>
        <v>9.0815059991725275E-2</v>
      </c>
      <c r="K19" s="15">
        <v>341</v>
      </c>
      <c r="L19" s="19">
        <f t="shared" si="4"/>
        <v>7.0541994207695496E-2</v>
      </c>
      <c r="M19" s="16">
        <v>1326</v>
      </c>
      <c r="N19" s="19">
        <f t="shared" si="5"/>
        <v>0.27430699213901533</v>
      </c>
      <c r="O19" s="16">
        <v>1870</v>
      </c>
      <c r="P19" s="19">
        <f t="shared" si="6"/>
        <v>0.38684319404220108</v>
      </c>
      <c r="Q19" s="16">
        <v>214</v>
      </c>
      <c r="R19" s="19">
        <f t="shared" si="7"/>
        <v>4.4269755895738519E-2</v>
      </c>
      <c r="S19" s="41">
        <v>0.57099999999999995</v>
      </c>
      <c r="T19" s="2"/>
    </row>
    <row r="20" spans="1:30" ht="18.75" customHeight="1" x14ac:dyDescent="0.2">
      <c r="A20" s="11">
        <v>13</v>
      </c>
      <c r="B20" s="18" t="s">
        <v>17</v>
      </c>
      <c r="C20" s="19"/>
      <c r="D20" s="20">
        <f t="shared" si="0"/>
        <v>4404</v>
      </c>
      <c r="E20" s="15">
        <v>384</v>
      </c>
      <c r="F20" s="19">
        <f t="shared" si="1"/>
        <v>8.7193460490463212E-2</v>
      </c>
      <c r="G20" s="15">
        <v>708</v>
      </c>
      <c r="H20" s="19">
        <f t="shared" si="2"/>
        <v>0.16076294277929154</v>
      </c>
      <c r="I20" s="15">
        <v>406</v>
      </c>
      <c r="J20" s="19">
        <f t="shared" si="3"/>
        <v>9.2188919164396005E-2</v>
      </c>
      <c r="K20" s="15">
        <v>281</v>
      </c>
      <c r="L20" s="19">
        <f t="shared" si="4"/>
        <v>6.3805631244323341E-2</v>
      </c>
      <c r="M20" s="16">
        <v>840</v>
      </c>
      <c r="N20" s="19">
        <f t="shared" si="5"/>
        <v>0.1907356948228883</v>
      </c>
      <c r="O20" s="16">
        <v>1421</v>
      </c>
      <c r="P20" s="19">
        <f t="shared" si="6"/>
        <v>0.32266121707538603</v>
      </c>
      <c r="Q20" s="16">
        <v>364</v>
      </c>
      <c r="R20" s="19">
        <f t="shared" si="7"/>
        <v>8.2652134423251589E-2</v>
      </c>
      <c r="S20" s="41">
        <v>0.56899999999999995</v>
      </c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21" customFormat="1" ht="18.75" customHeight="1" x14ac:dyDescent="0.2">
      <c r="A21" s="17">
        <v>14</v>
      </c>
      <c r="B21" s="18" t="s">
        <v>24</v>
      </c>
      <c r="C21" s="19"/>
      <c r="D21" s="20">
        <f t="shared" si="0"/>
        <v>4188</v>
      </c>
      <c r="E21" s="15">
        <v>138</v>
      </c>
      <c r="F21" s="19">
        <f t="shared" si="1"/>
        <v>3.2951289398280799E-2</v>
      </c>
      <c r="G21" s="15">
        <v>403</v>
      </c>
      <c r="H21" s="19">
        <f t="shared" si="2"/>
        <v>9.6227316141356253E-2</v>
      </c>
      <c r="I21" s="15">
        <v>265</v>
      </c>
      <c r="J21" s="19">
        <f t="shared" si="3"/>
        <v>6.3276026743075448E-2</v>
      </c>
      <c r="K21" s="15">
        <v>213</v>
      </c>
      <c r="L21" s="19">
        <f t="shared" si="4"/>
        <v>5.0859598853868197E-2</v>
      </c>
      <c r="M21" s="16">
        <v>1194</v>
      </c>
      <c r="N21" s="19">
        <f t="shared" si="5"/>
        <v>0.28510028653295127</v>
      </c>
      <c r="O21" s="16">
        <v>1797</v>
      </c>
      <c r="P21" s="19">
        <f t="shared" si="6"/>
        <v>0.4290830945558739</v>
      </c>
      <c r="Q21" s="16">
        <v>178</v>
      </c>
      <c r="R21" s="19">
        <f t="shared" si="7"/>
        <v>4.2502387774594079E-2</v>
      </c>
      <c r="S21" s="41">
        <v>0.67800000000000005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8.75" customHeight="1" x14ac:dyDescent="0.2">
      <c r="A22" s="11">
        <v>15</v>
      </c>
      <c r="B22" s="18" t="s">
        <v>13</v>
      </c>
      <c r="C22" s="19"/>
      <c r="D22" s="20">
        <f t="shared" si="0"/>
        <v>3981</v>
      </c>
      <c r="E22" s="15">
        <v>169</v>
      </c>
      <c r="F22" s="19">
        <f t="shared" si="1"/>
        <v>4.2451645315247429E-2</v>
      </c>
      <c r="G22" s="15">
        <v>317</v>
      </c>
      <c r="H22" s="19">
        <f t="shared" si="2"/>
        <v>7.9628234112032154E-2</v>
      </c>
      <c r="I22" s="15">
        <v>194</v>
      </c>
      <c r="J22" s="19">
        <f t="shared" si="3"/>
        <v>4.8731474503893493E-2</v>
      </c>
      <c r="K22" s="15">
        <v>169</v>
      </c>
      <c r="L22" s="19">
        <f t="shared" si="4"/>
        <v>4.2451645315247429E-2</v>
      </c>
      <c r="M22" s="16">
        <v>1014</v>
      </c>
      <c r="N22" s="19">
        <f t="shared" si="5"/>
        <v>0.25470987189148453</v>
      </c>
      <c r="O22" s="16">
        <v>1913</v>
      </c>
      <c r="P22" s="19">
        <f t="shared" si="6"/>
        <v>0.4805325295151972</v>
      </c>
      <c r="Q22" s="16">
        <v>205</v>
      </c>
      <c r="R22" s="19">
        <f t="shared" si="7"/>
        <v>5.1494599346897763E-2</v>
      </c>
      <c r="S22" s="41">
        <v>0.80600000000000005</v>
      </c>
    </row>
    <row r="23" spans="1:30" ht="18.75" customHeight="1" x14ac:dyDescent="0.2">
      <c r="A23" s="17">
        <v>16</v>
      </c>
      <c r="B23" s="18" t="s">
        <v>16</v>
      </c>
      <c r="C23" s="19"/>
      <c r="D23" s="20">
        <f t="shared" si="0"/>
        <v>3909</v>
      </c>
      <c r="E23" s="15">
        <v>168</v>
      </c>
      <c r="F23" s="19">
        <f t="shared" si="1"/>
        <v>4.2977743668457406E-2</v>
      </c>
      <c r="G23" s="15">
        <v>456</v>
      </c>
      <c r="H23" s="19">
        <f t="shared" si="2"/>
        <v>0.11665387567152724</v>
      </c>
      <c r="I23" s="15">
        <v>279</v>
      </c>
      <c r="J23" s="19">
        <f t="shared" si="3"/>
        <v>7.1373752877973901E-2</v>
      </c>
      <c r="K23" s="15">
        <v>198</v>
      </c>
      <c r="L23" s="19">
        <f t="shared" si="4"/>
        <v>5.0652340752110517E-2</v>
      </c>
      <c r="M23" s="16">
        <v>1026</v>
      </c>
      <c r="N23" s="19">
        <f t="shared" si="5"/>
        <v>0.26247122026093628</v>
      </c>
      <c r="O23" s="16">
        <v>1570</v>
      </c>
      <c r="P23" s="19">
        <f t="shared" si="6"/>
        <v>0.40163724737784601</v>
      </c>
      <c r="Q23" s="16">
        <v>212</v>
      </c>
      <c r="R23" s="19">
        <f t="shared" si="7"/>
        <v>5.423381939114863E-2</v>
      </c>
      <c r="S23" s="41">
        <v>0.67400000000000004</v>
      </c>
    </row>
    <row r="24" spans="1:30" s="21" customFormat="1" ht="18.75" customHeight="1" x14ac:dyDescent="0.2">
      <c r="A24" s="11">
        <v>17</v>
      </c>
      <c r="B24" s="18" t="s">
        <v>25</v>
      </c>
      <c r="C24" s="19"/>
      <c r="D24" s="20">
        <f t="shared" si="0"/>
        <v>3703</v>
      </c>
      <c r="E24" s="15">
        <v>116</v>
      </c>
      <c r="F24" s="19">
        <f t="shared" si="1"/>
        <v>3.1325951930866867E-2</v>
      </c>
      <c r="G24" s="15">
        <v>359</v>
      </c>
      <c r="H24" s="19">
        <f t="shared" si="2"/>
        <v>9.6948420199837973E-2</v>
      </c>
      <c r="I24" s="15">
        <v>323</v>
      </c>
      <c r="J24" s="19">
        <f t="shared" si="3"/>
        <v>8.7226573048879291E-2</v>
      </c>
      <c r="K24" s="15">
        <v>259</v>
      </c>
      <c r="L24" s="19">
        <f t="shared" si="4"/>
        <v>6.9943289224952743E-2</v>
      </c>
      <c r="M24" s="16">
        <v>1005</v>
      </c>
      <c r="N24" s="19">
        <f t="shared" si="5"/>
        <v>0.27140156629759654</v>
      </c>
      <c r="O24" s="16">
        <v>1505</v>
      </c>
      <c r="P24" s="19">
        <f t="shared" si="6"/>
        <v>0.40642722117202268</v>
      </c>
      <c r="Q24" s="16">
        <v>136</v>
      </c>
      <c r="R24" s="19">
        <f t="shared" si="7"/>
        <v>3.6726978125843912E-2</v>
      </c>
      <c r="S24" s="41">
        <v>0.52200000000000002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8.75" customHeight="1" x14ac:dyDescent="0.2">
      <c r="A25" s="17">
        <v>18</v>
      </c>
      <c r="B25" s="18" t="s">
        <v>32</v>
      </c>
      <c r="C25" s="19"/>
      <c r="D25" s="20">
        <f t="shared" si="0"/>
        <v>3189</v>
      </c>
      <c r="E25" s="15">
        <v>102</v>
      </c>
      <c r="F25" s="19">
        <f t="shared" si="1"/>
        <v>3.1984948259642522E-2</v>
      </c>
      <c r="G25" s="15">
        <v>230</v>
      </c>
      <c r="H25" s="19">
        <f t="shared" si="2"/>
        <v>7.2122922546252743E-2</v>
      </c>
      <c r="I25" s="15">
        <v>223</v>
      </c>
      <c r="J25" s="19">
        <f t="shared" si="3"/>
        <v>6.9927877077453751E-2</v>
      </c>
      <c r="K25" s="15">
        <v>172</v>
      </c>
      <c r="L25" s="19">
        <f t="shared" si="4"/>
        <v>5.3935402947632487E-2</v>
      </c>
      <c r="M25" s="16">
        <v>821</v>
      </c>
      <c r="N25" s="19">
        <f t="shared" si="5"/>
        <v>0.25744747569771087</v>
      </c>
      <c r="O25" s="16">
        <v>1461</v>
      </c>
      <c r="P25" s="19">
        <f t="shared" si="6"/>
        <v>0.45813734713076198</v>
      </c>
      <c r="Q25" s="16">
        <v>180</v>
      </c>
      <c r="R25" s="19">
        <f t="shared" si="7"/>
        <v>5.6444026340545628E-2</v>
      </c>
      <c r="S25" s="41">
        <v>0.63100000000000001</v>
      </c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21" customFormat="1" ht="18.75" customHeight="1" x14ac:dyDescent="0.2">
      <c r="A26" s="11">
        <v>19</v>
      </c>
      <c r="B26" s="18" t="s">
        <v>33</v>
      </c>
      <c r="C26" s="19"/>
      <c r="D26" s="20">
        <f t="shared" si="0"/>
        <v>2255</v>
      </c>
      <c r="E26" s="15">
        <v>77</v>
      </c>
      <c r="F26" s="19">
        <f t="shared" si="1"/>
        <v>3.4146341463414637E-2</v>
      </c>
      <c r="G26" s="15">
        <v>292</v>
      </c>
      <c r="H26" s="19">
        <f t="shared" si="2"/>
        <v>0.129490022172949</v>
      </c>
      <c r="I26" s="15">
        <v>126</v>
      </c>
      <c r="J26" s="19">
        <f t="shared" si="3"/>
        <v>5.5875831485587585E-2</v>
      </c>
      <c r="K26" s="15">
        <v>105</v>
      </c>
      <c r="L26" s="19">
        <f t="shared" si="4"/>
        <v>4.6563192904656318E-2</v>
      </c>
      <c r="M26" s="16">
        <v>692</v>
      </c>
      <c r="N26" s="19">
        <f t="shared" si="5"/>
        <v>0.30687361419068737</v>
      </c>
      <c r="O26" s="16">
        <v>897</v>
      </c>
      <c r="P26" s="19">
        <f t="shared" si="6"/>
        <v>0.39778270509977826</v>
      </c>
      <c r="Q26" s="16">
        <v>66</v>
      </c>
      <c r="R26" s="19">
        <f t="shared" si="7"/>
        <v>2.9268292682926831E-2</v>
      </c>
      <c r="S26" s="41">
        <v>0.58499999999999996</v>
      </c>
      <c r="T26" s="2"/>
    </row>
    <row r="27" spans="1:30" ht="18.75" customHeight="1" x14ac:dyDescent="0.2">
      <c r="A27" s="17">
        <v>20</v>
      </c>
      <c r="B27" s="18" t="s">
        <v>19</v>
      </c>
      <c r="C27" s="19"/>
      <c r="D27" s="20">
        <f t="shared" si="0"/>
        <v>2139</v>
      </c>
      <c r="E27" s="15">
        <v>124</v>
      </c>
      <c r="F27" s="19">
        <f t="shared" si="1"/>
        <v>5.7971014492753624E-2</v>
      </c>
      <c r="G27" s="15">
        <v>269</v>
      </c>
      <c r="H27" s="19">
        <f t="shared" si="2"/>
        <v>0.1257597007947639</v>
      </c>
      <c r="I27" s="15">
        <v>149</v>
      </c>
      <c r="J27" s="19">
        <f t="shared" si="3"/>
        <v>6.9658719027582985E-2</v>
      </c>
      <c r="K27" s="15">
        <v>171</v>
      </c>
      <c r="L27" s="19">
        <f t="shared" si="4"/>
        <v>7.9943899018232817E-2</v>
      </c>
      <c r="M27" s="16">
        <v>488</v>
      </c>
      <c r="N27" s="19">
        <f t="shared" si="5"/>
        <v>0.22814399251986911</v>
      </c>
      <c r="O27" s="16">
        <v>813</v>
      </c>
      <c r="P27" s="19">
        <f t="shared" si="6"/>
        <v>0.38008415147265079</v>
      </c>
      <c r="Q27" s="16">
        <v>125</v>
      </c>
      <c r="R27" s="19">
        <f t="shared" si="7"/>
        <v>5.8438522674146801E-2</v>
      </c>
      <c r="S27" s="41">
        <v>0.79100000000000004</v>
      </c>
    </row>
    <row r="28" spans="1:30" s="21" customFormat="1" ht="18.75" customHeight="1" x14ac:dyDescent="0.2">
      <c r="A28" s="11">
        <v>21</v>
      </c>
      <c r="B28" s="18" t="s">
        <v>28</v>
      </c>
      <c r="C28" s="19"/>
      <c r="D28" s="20">
        <f t="shared" si="0"/>
        <v>1958</v>
      </c>
      <c r="E28" s="15">
        <v>92</v>
      </c>
      <c r="F28" s="19">
        <f t="shared" si="1"/>
        <v>4.6986721144024517E-2</v>
      </c>
      <c r="G28" s="15">
        <v>169</v>
      </c>
      <c r="H28" s="19">
        <f t="shared" si="2"/>
        <v>8.6312563840653722E-2</v>
      </c>
      <c r="I28" s="15">
        <v>137</v>
      </c>
      <c r="J28" s="19">
        <f t="shared" si="3"/>
        <v>6.9969356486210416E-2</v>
      </c>
      <c r="K28" s="15">
        <v>107</v>
      </c>
      <c r="L28" s="19">
        <f t="shared" si="4"/>
        <v>5.4647599591419814E-2</v>
      </c>
      <c r="M28" s="16">
        <v>641</v>
      </c>
      <c r="N28" s="19">
        <f t="shared" si="5"/>
        <v>0.32737487231869256</v>
      </c>
      <c r="O28" s="16">
        <v>729</v>
      </c>
      <c r="P28" s="19">
        <f t="shared" si="6"/>
        <v>0.37231869254341166</v>
      </c>
      <c r="Q28" s="16">
        <v>83</v>
      </c>
      <c r="R28" s="19">
        <f t="shared" si="7"/>
        <v>4.2390194075587334E-2</v>
      </c>
      <c r="S28" s="41">
        <v>0.68600000000000005</v>
      </c>
      <c r="T28" s="2"/>
    </row>
    <row r="29" spans="1:30" ht="18.75" customHeight="1" x14ac:dyDescent="0.2">
      <c r="A29" s="17">
        <v>22</v>
      </c>
      <c r="B29" s="18" t="s">
        <v>11</v>
      </c>
      <c r="C29" s="19"/>
      <c r="D29" s="20">
        <f t="shared" si="0"/>
        <v>1810</v>
      </c>
      <c r="E29" s="15">
        <v>68</v>
      </c>
      <c r="F29" s="19">
        <f t="shared" si="1"/>
        <v>3.7569060773480663E-2</v>
      </c>
      <c r="G29" s="15">
        <v>215</v>
      </c>
      <c r="H29" s="19">
        <f t="shared" si="2"/>
        <v>0.11878453038674033</v>
      </c>
      <c r="I29" s="15">
        <v>160</v>
      </c>
      <c r="J29" s="19">
        <f t="shared" si="3"/>
        <v>8.8397790055248615E-2</v>
      </c>
      <c r="K29" s="15">
        <v>131</v>
      </c>
      <c r="L29" s="19">
        <f t="shared" si="4"/>
        <v>7.2375690607734813E-2</v>
      </c>
      <c r="M29" s="16">
        <v>483</v>
      </c>
      <c r="N29" s="19">
        <f t="shared" si="5"/>
        <v>0.26685082872928179</v>
      </c>
      <c r="O29" s="16">
        <v>653</v>
      </c>
      <c r="P29" s="19">
        <f t="shared" si="6"/>
        <v>0.36077348066298343</v>
      </c>
      <c r="Q29" s="16">
        <v>100</v>
      </c>
      <c r="R29" s="19">
        <f t="shared" si="7"/>
        <v>5.5248618784530384E-2</v>
      </c>
      <c r="S29" s="41">
        <v>0.60199999999999998</v>
      </c>
    </row>
    <row r="30" spans="1:30" s="21" customFormat="1" ht="18.75" customHeight="1" x14ac:dyDescent="0.2">
      <c r="A30" s="11">
        <v>23</v>
      </c>
      <c r="B30" s="18" t="s">
        <v>27</v>
      </c>
      <c r="C30" s="19"/>
      <c r="D30" s="20">
        <f t="shared" si="0"/>
        <v>1284</v>
      </c>
      <c r="E30" s="15">
        <v>37</v>
      </c>
      <c r="F30" s="19">
        <f t="shared" si="1"/>
        <v>2.881619937694704E-2</v>
      </c>
      <c r="G30" s="15">
        <v>91</v>
      </c>
      <c r="H30" s="19">
        <f t="shared" si="2"/>
        <v>7.0872274143302175E-2</v>
      </c>
      <c r="I30" s="15">
        <v>89</v>
      </c>
      <c r="J30" s="19">
        <f t="shared" si="3"/>
        <v>6.931464174454828E-2</v>
      </c>
      <c r="K30" s="15">
        <v>55</v>
      </c>
      <c r="L30" s="19">
        <f t="shared" si="4"/>
        <v>4.2834890965732085E-2</v>
      </c>
      <c r="M30" s="16">
        <v>290</v>
      </c>
      <c r="N30" s="19">
        <f t="shared" si="5"/>
        <v>0.22585669781931464</v>
      </c>
      <c r="O30" s="16">
        <v>637</v>
      </c>
      <c r="P30" s="19">
        <f t="shared" si="6"/>
        <v>0.49610591900311529</v>
      </c>
      <c r="Q30" s="16">
        <v>85</v>
      </c>
      <c r="R30" s="19">
        <f t="shared" si="7"/>
        <v>6.6199376947040492E-2</v>
      </c>
      <c r="S30" s="41">
        <v>0.50900000000000001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8.75" customHeight="1" x14ac:dyDescent="0.2">
      <c r="A31" s="17">
        <v>24</v>
      </c>
      <c r="B31" s="18" t="s">
        <v>26</v>
      </c>
      <c r="C31" s="19"/>
      <c r="D31" s="20">
        <f t="shared" si="0"/>
        <v>1164</v>
      </c>
      <c r="E31" s="15">
        <v>70</v>
      </c>
      <c r="F31" s="19">
        <f t="shared" si="1"/>
        <v>6.0137457044673541E-2</v>
      </c>
      <c r="G31" s="15">
        <v>182</v>
      </c>
      <c r="H31" s="19">
        <f t="shared" si="2"/>
        <v>0.1563573883161512</v>
      </c>
      <c r="I31" s="15">
        <v>103</v>
      </c>
      <c r="J31" s="19">
        <f t="shared" si="3"/>
        <v>8.848797250859107E-2</v>
      </c>
      <c r="K31" s="15">
        <v>48</v>
      </c>
      <c r="L31" s="19">
        <f t="shared" si="4"/>
        <v>4.1237113402061855E-2</v>
      </c>
      <c r="M31" s="16">
        <v>306</v>
      </c>
      <c r="N31" s="19">
        <f t="shared" si="5"/>
        <v>0.26288659793814434</v>
      </c>
      <c r="O31" s="16">
        <v>419</v>
      </c>
      <c r="P31" s="19">
        <f t="shared" si="6"/>
        <v>0.35996563573883161</v>
      </c>
      <c r="Q31" s="16">
        <v>36</v>
      </c>
      <c r="R31" s="19">
        <f t="shared" si="7"/>
        <v>3.0927835051546393E-2</v>
      </c>
      <c r="S31" s="41">
        <v>0.82699999999999996</v>
      </c>
    </row>
    <row r="32" spans="1:30" s="21" customFormat="1" ht="18.75" customHeight="1" thickBot="1" x14ac:dyDescent="0.25">
      <c r="A32" s="11">
        <v>25</v>
      </c>
      <c r="B32" s="18" t="s">
        <v>34</v>
      </c>
      <c r="C32" s="19"/>
      <c r="D32" s="20">
        <f t="shared" si="0"/>
        <v>1038</v>
      </c>
      <c r="E32" s="22">
        <v>42</v>
      </c>
      <c r="F32" s="19">
        <f t="shared" si="1"/>
        <v>4.046242774566474E-2</v>
      </c>
      <c r="G32" s="22">
        <v>128</v>
      </c>
      <c r="H32" s="19">
        <f t="shared" si="2"/>
        <v>0.1233140655105973</v>
      </c>
      <c r="I32" s="22">
        <v>115</v>
      </c>
      <c r="J32" s="19">
        <f t="shared" si="3"/>
        <v>0.11078998073217726</v>
      </c>
      <c r="K32" s="22">
        <v>92</v>
      </c>
      <c r="L32" s="19">
        <f t="shared" si="4"/>
        <v>8.8631984585741813E-2</v>
      </c>
      <c r="M32" s="23">
        <v>255</v>
      </c>
      <c r="N32" s="19">
        <f t="shared" si="5"/>
        <v>0.24566473988439305</v>
      </c>
      <c r="O32" s="23">
        <v>381</v>
      </c>
      <c r="P32" s="19">
        <f t="shared" si="6"/>
        <v>0.36705202312138729</v>
      </c>
      <c r="Q32" s="23">
        <v>25</v>
      </c>
      <c r="R32" s="19">
        <f t="shared" si="7"/>
        <v>2.4084778420038536E-2</v>
      </c>
      <c r="S32" s="41">
        <v>0.502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19" s="21" customFormat="1" ht="18.75" hidden="1" customHeight="1" x14ac:dyDescent="0.2">
      <c r="A33" s="24"/>
      <c r="B33" s="25"/>
      <c r="C33" s="26"/>
      <c r="D33" s="27"/>
      <c r="E33" s="28"/>
      <c r="F33" s="26"/>
      <c r="G33" s="28"/>
      <c r="H33" s="26"/>
      <c r="I33" s="28"/>
      <c r="J33" s="26"/>
      <c r="K33" s="28"/>
      <c r="L33" s="26"/>
      <c r="M33" s="29"/>
      <c r="N33" s="26"/>
      <c r="O33" s="29"/>
      <c r="P33" s="26"/>
      <c r="Q33" s="29"/>
      <c r="R33" s="26"/>
      <c r="S33" s="30"/>
    </row>
    <row r="34" spans="1:19" s="21" customFormat="1" ht="18.75" hidden="1" customHeight="1" thickBot="1" x14ac:dyDescent="0.25">
      <c r="A34" s="24"/>
      <c r="B34" s="25"/>
      <c r="C34" s="26"/>
      <c r="D34" s="27"/>
      <c r="E34" s="28"/>
      <c r="F34" s="26"/>
      <c r="G34" s="28"/>
      <c r="H34" s="26"/>
      <c r="I34" s="28"/>
      <c r="J34" s="26"/>
      <c r="K34" s="28"/>
      <c r="L34" s="26"/>
      <c r="M34" s="29"/>
      <c r="N34" s="26"/>
      <c r="O34" s="29"/>
      <c r="P34" s="26"/>
      <c r="Q34" s="29"/>
      <c r="R34" s="26"/>
      <c r="S34" s="30"/>
    </row>
    <row r="35" spans="1:19" ht="20.100000000000001" customHeight="1" thickBot="1" x14ac:dyDescent="0.25">
      <c r="A35" s="43" t="s">
        <v>1</v>
      </c>
      <c r="B35" s="44"/>
      <c r="C35" s="31"/>
      <c r="D35" s="32">
        <f>SUM(D8:D32)</f>
        <v>181885</v>
      </c>
      <c r="E35" s="32">
        <f>SUM(E8:E32)</f>
        <v>10032</v>
      </c>
      <c r="F35" s="31">
        <f t="shared" ref="F35" si="8">E35/D35</f>
        <v>5.5155730269126096E-2</v>
      </c>
      <c r="G35" s="32">
        <f>SUM(G8:G32)</f>
        <v>21684</v>
      </c>
      <c r="H35" s="31">
        <f t="shared" ref="H35" si="9">G35/$D35</f>
        <v>0.11921818731616131</v>
      </c>
      <c r="I35" s="32">
        <f>SUM(I8:I32)</f>
        <v>13303</v>
      </c>
      <c r="J35" s="31">
        <f t="shared" ref="J35" si="10">I35/$D35</f>
        <v>7.3139621189212967E-2</v>
      </c>
      <c r="K35" s="32">
        <f>SUM(K8:K32)</f>
        <v>10546</v>
      </c>
      <c r="L35" s="31">
        <f t="shared" ref="L35" si="11">K35/$D35</f>
        <v>5.7981691728289854E-2</v>
      </c>
      <c r="M35" s="32">
        <f>SUM(M8:M32)</f>
        <v>43747</v>
      </c>
      <c r="N35" s="31">
        <f t="shared" ref="N35" si="12">M35/$D35</f>
        <v>0.24052010885999395</v>
      </c>
      <c r="O35" s="32">
        <f>SUM(O8:O32)</f>
        <v>71499</v>
      </c>
      <c r="P35" s="31">
        <f t="shared" ref="P35" si="13">O35/$D35</f>
        <v>0.39310003573686669</v>
      </c>
      <c r="Q35" s="32">
        <f>SUM(Q8:Q32)</f>
        <v>11074</v>
      </c>
      <c r="R35" s="31">
        <f t="shared" ref="R35" si="14">Q35/$D35</f>
        <v>6.088462490034912E-2</v>
      </c>
      <c r="S35" s="33">
        <v>0.63200000000000001</v>
      </c>
    </row>
    <row r="36" spans="1:19" x14ac:dyDescent="0.2">
      <c r="A36" s="34" t="s">
        <v>36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</row>
    <row r="37" spans="1:19" x14ac:dyDescent="0.2">
      <c r="A37" s="34" t="s">
        <v>39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8"/>
    </row>
    <row r="38" spans="1:19" x14ac:dyDescent="0.2">
      <c r="A38" s="39" t="s">
        <v>37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8"/>
    </row>
    <row r="39" spans="1:19" ht="13.15" customHeight="1" x14ac:dyDescent="0.2">
      <c r="A39" s="39" t="s">
        <v>43</v>
      </c>
      <c r="B39" s="40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8"/>
    </row>
  </sheetData>
  <mergeCells count="2">
    <mergeCell ref="A3:S3"/>
    <mergeCell ref="A35:B35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2.9</vt:lpstr>
      <vt:lpstr>'2.9'!Área_de_impresión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2019-02-18T17:23:00Z</cp:lastPrinted>
  <dcterms:created xsi:type="dcterms:W3CDTF">2015-04-30T22:50:53Z</dcterms:created>
  <dcterms:modified xsi:type="dcterms:W3CDTF">2020-01-16T00:13:54Z</dcterms:modified>
</cp:coreProperties>
</file>