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362"/>
  </bookViews>
  <sheets>
    <sheet name="2.8" sheetId="1" r:id="rId1"/>
  </sheets>
  <definedNames>
    <definedName name="_xlnm._FilterDatabase" localSheetId="0" hidden="1">'2.8'!$A$7:$S$7</definedName>
    <definedName name="_xlnm.Print_Area" localSheetId="0">'2.8'!$A$1:$S$40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I8" i="1" l="1"/>
  <c r="Q8" i="1" s="1"/>
  <c r="D33" i="1"/>
  <c r="C9" i="1"/>
  <c r="G9" i="1" s="1"/>
  <c r="C8" i="1"/>
  <c r="K8" i="1" l="1"/>
  <c r="E8" i="1"/>
  <c r="G8" i="1"/>
  <c r="M8" i="1"/>
  <c r="O8" i="1"/>
  <c r="P33" i="1"/>
  <c r="N33" i="1"/>
  <c r="L33" i="1"/>
  <c r="J33" i="1"/>
  <c r="F33" i="1"/>
  <c r="I31" i="1" l="1"/>
  <c r="I9" i="1"/>
  <c r="K31" i="1" l="1"/>
  <c r="I17" i="1"/>
  <c r="I27" i="1" l="1"/>
  <c r="Q17" i="1"/>
  <c r="C17" i="1"/>
  <c r="E17" i="1" s="1"/>
  <c r="O27" i="1" l="1"/>
  <c r="Q27" i="1"/>
  <c r="K27" i="1"/>
  <c r="M27" i="1"/>
  <c r="I15" i="1"/>
  <c r="O15" i="1" s="1"/>
  <c r="I10" i="1"/>
  <c r="K10" i="1" s="1"/>
  <c r="I30" i="1"/>
  <c r="O30" i="1" s="1"/>
  <c r="C27" i="1"/>
  <c r="E27" i="1" s="1"/>
  <c r="C19" i="1"/>
  <c r="C14" i="1"/>
  <c r="E14" i="1" s="1"/>
  <c r="C12" i="1"/>
  <c r="E12" i="1" s="1"/>
  <c r="C32" i="1"/>
  <c r="C29" i="1"/>
  <c r="E29" i="1" s="1"/>
  <c r="I18" i="1"/>
  <c r="O18" i="1" s="1"/>
  <c r="M9" i="1"/>
  <c r="I28" i="1"/>
  <c r="K28" i="1" s="1"/>
  <c r="O31" i="1"/>
  <c r="I16" i="1"/>
  <c r="M16" i="1" s="1"/>
  <c r="I21" i="1"/>
  <c r="O21" i="1" s="1"/>
  <c r="I24" i="1"/>
  <c r="O24" i="1" s="1"/>
  <c r="I13" i="1"/>
  <c r="M13" i="1" s="1"/>
  <c r="I26" i="1"/>
  <c r="K26" i="1" s="1"/>
  <c r="I23" i="1"/>
  <c r="K23" i="1" s="1"/>
  <c r="C23" i="1"/>
  <c r="E23" i="1" s="1"/>
  <c r="C15" i="1"/>
  <c r="C31" i="1"/>
  <c r="C28" i="1"/>
  <c r="E28" i="1" s="1"/>
  <c r="C21" i="1"/>
  <c r="C10" i="1"/>
  <c r="C16" i="1"/>
  <c r="E16" i="1" s="1"/>
  <c r="C26" i="1"/>
  <c r="E26" i="1" s="1"/>
  <c r="C13" i="1"/>
  <c r="E13" i="1" s="1"/>
  <c r="C24" i="1"/>
  <c r="C18" i="1"/>
  <c r="I19" i="1"/>
  <c r="K19" i="1" s="1"/>
  <c r="I11" i="1"/>
  <c r="Q11" i="1" s="1"/>
  <c r="I20" i="1"/>
  <c r="M20" i="1" s="1"/>
  <c r="I22" i="1"/>
  <c r="M22" i="1" s="1"/>
  <c r="I29" i="1"/>
  <c r="K29" i="1" s="1"/>
  <c r="I12" i="1"/>
  <c r="O12" i="1" s="1"/>
  <c r="I32" i="1"/>
  <c r="M32" i="1" s="1"/>
  <c r="I25" i="1"/>
  <c r="K25" i="1" s="1"/>
  <c r="I14" i="1"/>
  <c r="M14" i="1" s="1"/>
  <c r="C11" i="1"/>
  <c r="C20" i="1"/>
  <c r="E20" i="1" s="1"/>
  <c r="C22" i="1"/>
  <c r="E22" i="1" s="1"/>
  <c r="C25" i="1"/>
  <c r="E25" i="1" s="1"/>
  <c r="C30" i="1"/>
  <c r="C33" i="1" l="1"/>
  <c r="I33" i="1"/>
  <c r="O33" i="1" s="1"/>
  <c r="E31" i="1"/>
  <c r="G10" i="1"/>
  <c r="E10" i="1"/>
  <c r="G15" i="1"/>
  <c r="E15" i="1"/>
  <c r="G21" i="1"/>
  <c r="E21" i="1"/>
  <c r="G32" i="1"/>
  <c r="E32" i="1"/>
  <c r="G19" i="1"/>
  <c r="E19" i="1"/>
  <c r="G18" i="1"/>
  <c r="E18" i="1"/>
  <c r="G27" i="1"/>
  <c r="G30" i="1"/>
  <c r="E30" i="1"/>
  <c r="G11" i="1"/>
  <c r="E11" i="1"/>
  <c r="G24" i="1"/>
  <c r="E24" i="1"/>
  <c r="E9" i="1"/>
  <c r="G16" i="1"/>
  <c r="G28" i="1"/>
  <c r="G23" i="1"/>
  <c r="M30" i="1"/>
  <c r="O16" i="1"/>
  <c r="Q32" i="1"/>
  <c r="M31" i="1"/>
  <c r="G17" i="1"/>
  <c r="G12" i="1"/>
  <c r="G20" i="1"/>
  <c r="M11" i="1"/>
  <c r="G26" i="1"/>
  <c r="M15" i="1"/>
  <c r="K21" i="1"/>
  <c r="K11" i="1"/>
  <c r="K13" i="1"/>
  <c r="Q10" i="1"/>
  <c r="M28" i="1"/>
  <c r="O28" i="1"/>
  <c r="M10" i="1"/>
  <c r="Q23" i="1"/>
  <c r="M25" i="1"/>
  <c r="O25" i="1"/>
  <c r="K18" i="1"/>
  <c r="K30" i="1"/>
  <c r="Q29" i="1"/>
  <c r="O29" i="1"/>
  <c r="Q26" i="1"/>
  <c r="M17" i="1"/>
  <c r="O17" i="1"/>
  <c r="K16" i="1"/>
  <c r="M12" i="1"/>
  <c r="Q28" i="1"/>
  <c r="Q16" i="1"/>
  <c r="Q15" i="1"/>
  <c r="K17" i="1"/>
  <c r="M29" i="1"/>
  <c r="M18" i="1"/>
  <c r="K15" i="1"/>
  <c r="O20" i="1"/>
  <c r="O26" i="1"/>
  <c r="Q14" i="1"/>
  <c r="M26" i="1"/>
  <c r="K20" i="1"/>
  <c r="M21" i="1"/>
  <c r="Q18" i="1"/>
  <c r="K32" i="1"/>
  <c r="K9" i="1"/>
  <c r="O22" i="1"/>
  <c r="M23" i="1"/>
  <c r="O32" i="1"/>
  <c r="Q9" i="1"/>
  <c r="K22" i="1"/>
  <c r="Q30" i="1"/>
  <c r="Q20" i="1"/>
  <c r="K24" i="1"/>
  <c r="Q25" i="1"/>
  <c r="O11" i="1"/>
  <c r="O10" i="1"/>
  <c r="O13" i="1"/>
  <c r="M24" i="1"/>
  <c r="M19" i="1"/>
  <c r="Q22" i="1"/>
  <c r="O19" i="1"/>
  <c r="Q24" i="1"/>
  <c r="Q31" i="1"/>
  <c r="K14" i="1"/>
  <c r="Q19" i="1"/>
  <c r="O9" i="1"/>
  <c r="Q13" i="1"/>
  <c r="K12" i="1"/>
  <c r="Q12" i="1"/>
  <c r="O14" i="1"/>
  <c r="Q21" i="1"/>
  <c r="O23" i="1"/>
  <c r="G14" i="1"/>
  <c r="G22" i="1"/>
  <c r="G13" i="1"/>
  <c r="G29" i="1"/>
  <c r="G25" i="1"/>
  <c r="G31" i="1"/>
  <c r="E33" i="1" l="1"/>
  <c r="G33" i="1"/>
  <c r="K33" i="1"/>
  <c r="Q33" i="1"/>
  <c r="M33" i="1"/>
</calcChain>
</file>

<file path=xl/sharedStrings.xml><?xml version="1.0" encoding="utf-8"?>
<sst xmlns="http://schemas.openxmlformats.org/spreadsheetml/2006/main" count="79" uniqueCount="72">
  <si>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</si>
  <si>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</si>
  <si>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</si>
  <si>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</si>
  <si>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</si>
  <si>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</si>
  <si>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</si>
  <si>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</si>
  <si>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</si>
  <si>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</si>
  <si>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</si>
  <si>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</si>
  <si>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</si>
  <si>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</si>
  <si>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</si>
  <si>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</si>
  <si>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</si>
  <si>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</si>
  <si>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</si>
  <si>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</si>
  <si>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</si>
  <si>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</si>
  <si>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</si>
  <si>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</si>
  <si>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</si>
  <si>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</si>
  <si>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</si>
  <si>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</si>
  <si>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</si>
  <si>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</si>
  <si>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</si>
  <si>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</si>
  <si>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</si>
  <si>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</si>
  <si>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Departamento</t>
  </si>
  <si>
    <t>Cuadro N° 2.8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</si>
  <si>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</si>
  <si>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</si>
  <si>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</si>
  <si>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</si>
  <si>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</si>
  <si>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SISEGC - UPPM - AURORA</t>
  </si>
  <si>
    <t>Violencia piscológica, física y/o sexual (/1) ENDES 2019</t>
  </si>
  <si>
    <t>57,2%</t>
  </si>
  <si>
    <t>65,7%</t>
  </si>
  <si>
    <t>65,3%</t>
  </si>
  <si>
    <t>55,3%</t>
  </si>
  <si>
    <t>52,6%</t>
  </si>
  <si>
    <t>54,8%</t>
  </si>
  <si>
    <t>63,8%</t>
  </si>
  <si>
    <t>53,4%</t>
  </si>
  <si>
    <t>59,4%</t>
  </si>
  <si>
    <t>55,2%</t>
  </si>
  <si>
    <t>45,8%</t>
  </si>
  <si>
    <t>63,4%</t>
  </si>
  <si>
    <t>61,2%</t>
  </si>
  <si>
    <t>59,9%</t>
  </si>
  <si>
    <t>63,6%</t>
  </si>
  <si>
    <t>72,8%</t>
  </si>
  <si>
    <t>43,3%</t>
  </si>
  <si>
    <t>47,3%</t>
  </si>
  <si>
    <t>58,0%</t>
  </si>
  <si>
    <t>67,3%</t>
  </si>
  <si>
    <t>54,3%</t>
  </si>
  <si>
    <t>55,7%</t>
  </si>
  <si>
    <t>50,6%</t>
  </si>
  <si>
    <t>61,9%</t>
  </si>
  <si>
    <t>49,8%</t>
  </si>
  <si>
    <t>57,7%</t>
  </si>
  <si>
    <t>(/2 ENDES 2019) Lima Provincias es 64,2%, Lima Metropolitana es 56,6%. ENDES 2019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</si>
  <si>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</si>
  <si>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Periodo : Enero - Diciembre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</si>
</sst>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0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0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1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0" fontId="6" fillId="3" borderId="0" xfId="2" applyFont="1" applyFill="1"/>
    <xf numFmtId="0" fontId="12" fillId="3" borderId="0" xfId="5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2" fillId="2" borderId="9" xfId="14" applyFont="1" applyFill="1" applyBorder="1" applyAlignment="1">
      <alignment horizontal="left" vertical="center" wrapText="1"/>
    </xf>
    <xf numFmtId="0" fontId="12" fillId="2" borderId="10" xfId="14" applyFont="1" applyFill="1" applyBorder="1" applyAlignment="1">
      <alignment horizontal="left" vertical="center" wrapText="1"/>
    </xf>
    <xf numFmtId="0" fontId="12" fillId="2" borderId="11" xfId="14" applyFont="1" applyFill="1" applyBorder="1" applyAlignment="1">
      <alignment horizontal="left" vertical="center" wrapText="1"/>
    </xf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9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tabSelected="1" view="pageBreakPreview" zoomScale="90" zoomScaleSheetLayoutView="9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T1" sqref="T1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" style="3" customWidth="1"/>
    <col min="20" max="16384" width="11.42578125" style="3"/>
  </cols>
  <sheetData>
    <row r="1" spans="1:19" ht="18" x14ac:dyDescent="0.2">
      <c r="A1" s="2" t="s">
        <v>35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19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57" customHeight="1" x14ac:dyDescent="0.2">
      <c r="A3" s="57" t="s">
        <v>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</row>
    <row r="4" spans="1:19" ht="13.5" customHeight="1" x14ac:dyDescent="0.2">
      <c r="A4" s="7" t="s">
        <v>71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6"/>
      <c r="R4" s="6"/>
      <c r="S4" s="4"/>
    </row>
    <row r="5" spans="1:19" ht="5.25" customHeight="1" x14ac:dyDescent="0.2"/>
    <row r="6" spans="1:19" ht="21" customHeight="1" x14ac:dyDescent="0.2">
      <c r="A6" s="58" t="s">
        <v>4</v>
      </c>
      <c r="B6" s="58" t="s">
        <v>34</v>
      </c>
      <c r="C6" s="60" t="s">
        <v>6</v>
      </c>
      <c r="D6" s="60"/>
      <c r="E6" s="60"/>
      <c r="F6" s="60"/>
      <c r="G6" s="60"/>
      <c r="H6" s="9"/>
      <c r="I6" s="60" t="s">
        <v>7</v>
      </c>
      <c r="J6" s="60"/>
      <c r="K6" s="60"/>
      <c r="L6" s="60"/>
      <c r="M6" s="60"/>
      <c r="N6" s="60"/>
      <c r="O6" s="60"/>
      <c r="P6" s="60"/>
      <c r="Q6" s="60"/>
      <c r="R6" s="9"/>
      <c r="S6" s="61" t="s">
        <v>42</v>
      </c>
    </row>
    <row r="7" spans="1:19" s="48" customFormat="1" ht="28.5" customHeight="1" x14ac:dyDescent="0.2">
      <c r="A7" s="59"/>
      <c r="B7" s="59"/>
      <c r="C7" s="50" t="s">
        <v>0</v>
      </c>
      <c r="D7" s="50" t="s">
        <v>1</v>
      </c>
      <c r="E7" s="50" t="s">
        <v>2</v>
      </c>
      <c r="F7" s="50" t="s">
        <v>3</v>
      </c>
      <c r="G7" s="46" t="s">
        <v>2</v>
      </c>
      <c r="H7" s="45"/>
      <c r="I7" s="50" t="s">
        <v>0</v>
      </c>
      <c r="J7" s="49" t="s">
        <v>36</v>
      </c>
      <c r="K7" s="50" t="s">
        <v>2</v>
      </c>
      <c r="L7" s="1" t="s">
        <v>37</v>
      </c>
      <c r="M7" s="50" t="s">
        <v>2</v>
      </c>
      <c r="N7" s="1" t="s">
        <v>38</v>
      </c>
      <c r="O7" s="50" t="s">
        <v>2</v>
      </c>
      <c r="P7" s="50" t="s">
        <v>39</v>
      </c>
      <c r="Q7" s="50" t="s">
        <v>2</v>
      </c>
      <c r="R7" s="47"/>
      <c r="S7" s="61"/>
    </row>
    <row r="8" spans="1:19" ht="18.75" customHeight="1" x14ac:dyDescent="0.2">
      <c r="A8" s="10">
        <v>1</v>
      </c>
      <c r="B8" s="11" t="s">
        <v>40</v>
      </c>
      <c r="C8" s="12">
        <f t="shared" ref="C8:C32" si="0">D8+F8</f>
        <v>32576</v>
      </c>
      <c r="D8" s="13">
        <v>27046</v>
      </c>
      <c r="E8" s="14">
        <f t="shared" ref="E8:E33" si="1">D8/C8</f>
        <v>0.83024312377210219</v>
      </c>
      <c r="F8" s="13">
        <v>5530</v>
      </c>
      <c r="G8" s="14">
        <f t="shared" ref="G8:G33" si="2">F8/C8</f>
        <v>0.16975687622789784</v>
      </c>
      <c r="H8" s="15"/>
      <c r="I8" s="12">
        <f t="shared" ref="I8:I32" si="3">J8+L8+N8+P8</f>
        <v>32576</v>
      </c>
      <c r="J8" s="13">
        <v>157</v>
      </c>
      <c r="K8" s="14">
        <f t="shared" ref="K8:K32" si="4">J8/I8</f>
        <v>4.819499017681729E-3</v>
      </c>
      <c r="L8" s="13">
        <v>15876</v>
      </c>
      <c r="M8" s="14">
        <f t="shared" ref="M8:M32" si="5">L8/I8</f>
        <v>0.487352652259332</v>
      </c>
      <c r="N8" s="13">
        <v>12146</v>
      </c>
      <c r="O8" s="14">
        <f t="shared" ref="O8:O33" si="6">N8/I8</f>
        <v>0.37285117878192536</v>
      </c>
      <c r="P8" s="13">
        <v>4397</v>
      </c>
      <c r="Q8" s="14">
        <f t="shared" ref="Q8:Q33" si="7">P8/I8</f>
        <v>0.13497666994106092</v>
      </c>
      <c r="R8" s="14"/>
      <c r="S8" s="16" t="s">
        <v>43</v>
      </c>
    </row>
    <row r="9" spans="1:19" ht="18.75" customHeight="1" x14ac:dyDescent="0.2">
      <c r="A9" s="17">
        <v>2</v>
      </c>
      <c r="B9" s="18" t="s">
        <v>11</v>
      </c>
      <c r="C9" s="19">
        <f t="shared" si="0"/>
        <v>11229</v>
      </c>
      <c r="D9" s="13">
        <v>9052</v>
      </c>
      <c r="E9" s="14">
        <f t="shared" si="1"/>
        <v>0.80612699260842458</v>
      </c>
      <c r="F9" s="13">
        <v>2177</v>
      </c>
      <c r="G9" s="14">
        <f t="shared" si="2"/>
        <v>0.1938730073915754</v>
      </c>
      <c r="H9" s="20"/>
      <c r="I9" s="12">
        <f t="shared" si="3"/>
        <v>11229</v>
      </c>
      <c r="J9" s="13">
        <v>72</v>
      </c>
      <c r="K9" s="14">
        <f t="shared" si="4"/>
        <v>6.4119690088164571E-3</v>
      </c>
      <c r="L9" s="13">
        <v>6890</v>
      </c>
      <c r="M9" s="14">
        <f t="shared" si="5"/>
        <v>0.61358981209368602</v>
      </c>
      <c r="N9" s="13">
        <v>3242</v>
      </c>
      <c r="O9" s="14">
        <f t="shared" si="6"/>
        <v>0.28871671564698548</v>
      </c>
      <c r="P9" s="13">
        <v>1025</v>
      </c>
      <c r="Q9" s="14">
        <f t="shared" si="7"/>
        <v>9.1281503250512069E-2</v>
      </c>
      <c r="R9" s="21"/>
      <c r="S9" s="16" t="s">
        <v>44</v>
      </c>
    </row>
    <row r="10" spans="1:19" ht="18.75" customHeight="1" x14ac:dyDescent="0.2">
      <c r="A10" s="10">
        <v>3</v>
      </c>
      <c r="B10" s="18" t="s">
        <v>15</v>
      </c>
      <c r="C10" s="19">
        <f t="shared" si="0"/>
        <v>8335</v>
      </c>
      <c r="D10" s="13">
        <v>7141</v>
      </c>
      <c r="E10" s="14">
        <f t="shared" si="1"/>
        <v>0.85674865026994607</v>
      </c>
      <c r="F10" s="13">
        <v>1194</v>
      </c>
      <c r="G10" s="14">
        <f t="shared" si="2"/>
        <v>0.14325134973005399</v>
      </c>
      <c r="H10" s="20"/>
      <c r="I10" s="12">
        <f t="shared" si="3"/>
        <v>8335</v>
      </c>
      <c r="J10" s="13">
        <v>36</v>
      </c>
      <c r="K10" s="14">
        <f t="shared" si="4"/>
        <v>4.3191361727654472E-3</v>
      </c>
      <c r="L10" s="13">
        <v>4427</v>
      </c>
      <c r="M10" s="14">
        <f t="shared" si="5"/>
        <v>0.53113377324535094</v>
      </c>
      <c r="N10" s="13">
        <v>3171</v>
      </c>
      <c r="O10" s="14">
        <f t="shared" si="6"/>
        <v>0.38044391121775645</v>
      </c>
      <c r="P10" s="13">
        <v>701</v>
      </c>
      <c r="Q10" s="14">
        <f t="shared" si="7"/>
        <v>8.4103179364127173E-2</v>
      </c>
      <c r="R10" s="21"/>
      <c r="S10" s="16" t="s">
        <v>45</v>
      </c>
    </row>
    <row r="11" spans="1:19" ht="18.75" customHeight="1" x14ac:dyDescent="0.2">
      <c r="A11" s="17">
        <v>4</v>
      </c>
      <c r="B11" s="18" t="s">
        <v>20</v>
      </c>
      <c r="C11" s="19">
        <f t="shared" si="0"/>
        <v>5782</v>
      </c>
      <c r="D11" s="13">
        <v>4919</v>
      </c>
      <c r="E11" s="14">
        <f t="shared" si="1"/>
        <v>0.8507436873054306</v>
      </c>
      <c r="F11" s="13">
        <v>863</v>
      </c>
      <c r="G11" s="14">
        <f t="shared" si="2"/>
        <v>0.14925631269456935</v>
      </c>
      <c r="H11" s="20"/>
      <c r="I11" s="12">
        <f t="shared" si="3"/>
        <v>5782</v>
      </c>
      <c r="J11" s="13">
        <v>11</v>
      </c>
      <c r="K11" s="14">
        <f t="shared" si="4"/>
        <v>1.9024558976132827E-3</v>
      </c>
      <c r="L11" s="13">
        <v>2518</v>
      </c>
      <c r="M11" s="14">
        <f t="shared" si="5"/>
        <v>0.43548945001729505</v>
      </c>
      <c r="N11" s="13">
        <v>2380</v>
      </c>
      <c r="O11" s="14">
        <f t="shared" si="6"/>
        <v>0.41162227602905571</v>
      </c>
      <c r="P11" s="13">
        <v>873</v>
      </c>
      <c r="Q11" s="14">
        <f t="shared" si="7"/>
        <v>0.15098581805603598</v>
      </c>
      <c r="R11" s="21"/>
      <c r="S11" s="16" t="s">
        <v>46</v>
      </c>
    </row>
    <row r="12" spans="1:19" ht="18.75" customHeight="1" x14ac:dyDescent="0.2">
      <c r="A12" s="17">
        <v>5</v>
      </c>
      <c r="B12" s="18" t="s">
        <v>9</v>
      </c>
      <c r="C12" s="19">
        <f t="shared" si="0"/>
        <v>5119</v>
      </c>
      <c r="D12" s="13">
        <v>4316</v>
      </c>
      <c r="E12" s="14">
        <f t="shared" si="1"/>
        <v>0.84313342449697204</v>
      </c>
      <c r="F12" s="13">
        <v>803</v>
      </c>
      <c r="G12" s="14">
        <f t="shared" si="2"/>
        <v>0.15686657550302793</v>
      </c>
      <c r="H12" s="20"/>
      <c r="I12" s="12">
        <f t="shared" si="3"/>
        <v>5119</v>
      </c>
      <c r="J12" s="13">
        <v>43</v>
      </c>
      <c r="K12" s="14">
        <f t="shared" si="4"/>
        <v>8.4000781402617693E-3</v>
      </c>
      <c r="L12" s="13">
        <v>2563</v>
      </c>
      <c r="M12" s="14">
        <f t="shared" si="5"/>
        <v>0.50068372729048638</v>
      </c>
      <c r="N12" s="13">
        <v>1998</v>
      </c>
      <c r="O12" s="14">
        <f t="shared" si="6"/>
        <v>0.39031060754053526</v>
      </c>
      <c r="P12" s="13">
        <v>515</v>
      </c>
      <c r="Q12" s="14">
        <f t="shared" si="7"/>
        <v>0.10060558702871654</v>
      </c>
      <c r="R12" s="21"/>
      <c r="S12" s="16" t="s">
        <v>47</v>
      </c>
    </row>
    <row r="13" spans="1:19" ht="18.75" customHeight="1" x14ac:dyDescent="0.2">
      <c r="A13" s="10">
        <v>6</v>
      </c>
      <c r="B13" s="18" t="s">
        <v>26</v>
      </c>
      <c r="C13" s="19">
        <f t="shared" si="0"/>
        <v>4760</v>
      </c>
      <c r="D13" s="13">
        <v>4367</v>
      </c>
      <c r="E13" s="14">
        <f t="shared" si="1"/>
        <v>0.91743697478991593</v>
      </c>
      <c r="F13" s="13">
        <v>393</v>
      </c>
      <c r="G13" s="14">
        <f t="shared" si="2"/>
        <v>8.2563025210084032E-2</v>
      </c>
      <c r="H13" s="20"/>
      <c r="I13" s="12">
        <f t="shared" si="3"/>
        <v>4760</v>
      </c>
      <c r="J13" s="13">
        <v>4</v>
      </c>
      <c r="K13" s="14">
        <f t="shared" si="4"/>
        <v>8.4033613445378156E-4</v>
      </c>
      <c r="L13" s="13">
        <v>2229</v>
      </c>
      <c r="M13" s="14">
        <f t="shared" si="5"/>
        <v>0.46827731092436975</v>
      </c>
      <c r="N13" s="13">
        <v>2009</v>
      </c>
      <c r="O13" s="14">
        <f t="shared" si="6"/>
        <v>0.42205882352941176</v>
      </c>
      <c r="P13" s="13">
        <v>518</v>
      </c>
      <c r="Q13" s="14">
        <f t="shared" si="7"/>
        <v>0.10882352941176471</v>
      </c>
      <c r="R13" s="21"/>
      <c r="S13" s="16" t="s">
        <v>49</v>
      </c>
    </row>
    <row r="14" spans="1:19" ht="18.75" customHeight="1" x14ac:dyDescent="0.2">
      <c r="A14" s="17">
        <v>7</v>
      </c>
      <c r="B14" s="18" t="s">
        <v>19</v>
      </c>
      <c r="C14" s="19">
        <f t="shared" si="0"/>
        <v>4669</v>
      </c>
      <c r="D14" s="13">
        <v>4011</v>
      </c>
      <c r="E14" s="14">
        <f t="shared" si="1"/>
        <v>0.85907046476761617</v>
      </c>
      <c r="F14" s="13">
        <v>658</v>
      </c>
      <c r="G14" s="14">
        <f t="shared" si="2"/>
        <v>0.1409295352323838</v>
      </c>
      <c r="H14" s="20"/>
      <c r="I14" s="12">
        <f t="shared" si="3"/>
        <v>4669</v>
      </c>
      <c r="J14" s="13">
        <v>16</v>
      </c>
      <c r="K14" s="14">
        <f t="shared" si="4"/>
        <v>3.4268579995716426E-3</v>
      </c>
      <c r="L14" s="13">
        <v>2214</v>
      </c>
      <c r="M14" s="14">
        <f t="shared" si="5"/>
        <v>0.47419147569072606</v>
      </c>
      <c r="N14" s="13">
        <v>1820</v>
      </c>
      <c r="O14" s="14">
        <f t="shared" si="6"/>
        <v>0.38980509745127434</v>
      </c>
      <c r="P14" s="13">
        <v>619</v>
      </c>
      <c r="Q14" s="14">
        <f t="shared" si="7"/>
        <v>0.13257656885842792</v>
      </c>
      <c r="R14" s="21"/>
      <c r="S14" s="16" t="s">
        <v>48</v>
      </c>
    </row>
    <row r="15" spans="1:19" ht="18.75" customHeight="1" x14ac:dyDescent="0.2">
      <c r="A15" s="17">
        <v>8</v>
      </c>
      <c r="B15" s="18" t="s">
        <v>12</v>
      </c>
      <c r="C15" s="19">
        <f t="shared" si="0"/>
        <v>3962</v>
      </c>
      <c r="D15" s="13">
        <v>3532</v>
      </c>
      <c r="E15" s="14">
        <f t="shared" si="1"/>
        <v>0.89146895507319535</v>
      </c>
      <c r="F15" s="13">
        <v>430</v>
      </c>
      <c r="G15" s="14">
        <f t="shared" si="2"/>
        <v>0.10853104492680464</v>
      </c>
      <c r="H15" s="20"/>
      <c r="I15" s="12">
        <f t="shared" si="3"/>
        <v>3962</v>
      </c>
      <c r="J15" s="13">
        <v>21</v>
      </c>
      <c r="K15" s="14">
        <f t="shared" si="4"/>
        <v>5.3003533568904597E-3</v>
      </c>
      <c r="L15" s="13">
        <v>1960</v>
      </c>
      <c r="M15" s="14">
        <f t="shared" si="5"/>
        <v>0.49469964664310956</v>
      </c>
      <c r="N15" s="13">
        <v>1625</v>
      </c>
      <c r="O15" s="14">
        <f t="shared" si="6"/>
        <v>0.41014639071176173</v>
      </c>
      <c r="P15" s="13">
        <v>356</v>
      </c>
      <c r="Q15" s="14">
        <f t="shared" si="7"/>
        <v>8.9853609288238268E-2</v>
      </c>
      <c r="R15" s="21"/>
      <c r="S15" s="16" t="s">
        <v>51</v>
      </c>
    </row>
    <row r="16" spans="1:19" ht="18.75" customHeight="1" x14ac:dyDescent="0.2">
      <c r="A16" s="10">
        <v>9</v>
      </c>
      <c r="B16" s="18" t="s">
        <v>28</v>
      </c>
      <c r="C16" s="19">
        <f t="shared" si="0"/>
        <v>3929</v>
      </c>
      <c r="D16" s="13">
        <v>3434</v>
      </c>
      <c r="E16" s="14">
        <f t="shared" si="1"/>
        <v>0.87401374395520492</v>
      </c>
      <c r="F16" s="13">
        <v>495</v>
      </c>
      <c r="G16" s="14">
        <f t="shared" si="2"/>
        <v>0.1259862560447951</v>
      </c>
      <c r="H16" s="20"/>
      <c r="I16" s="12">
        <f t="shared" si="3"/>
        <v>3929</v>
      </c>
      <c r="J16" s="13">
        <v>11</v>
      </c>
      <c r="K16" s="14">
        <f t="shared" si="4"/>
        <v>2.7996945787732248E-3</v>
      </c>
      <c r="L16" s="13">
        <v>1852</v>
      </c>
      <c r="M16" s="14">
        <f t="shared" si="5"/>
        <v>0.47136675998981931</v>
      </c>
      <c r="N16" s="13">
        <v>1531</v>
      </c>
      <c r="O16" s="14">
        <f t="shared" si="6"/>
        <v>0.38966658182743702</v>
      </c>
      <c r="P16" s="13">
        <v>535</v>
      </c>
      <c r="Q16" s="14">
        <f t="shared" si="7"/>
        <v>0.13616696360397049</v>
      </c>
      <c r="R16" s="21"/>
      <c r="S16" s="16" t="s">
        <v>52</v>
      </c>
    </row>
    <row r="17" spans="1:19" ht="18.75" customHeight="1" x14ac:dyDescent="0.2">
      <c r="A17" s="17">
        <v>10</v>
      </c>
      <c r="B17" s="18" t="s">
        <v>27</v>
      </c>
      <c r="C17" s="19">
        <f t="shared" si="0"/>
        <v>3888</v>
      </c>
      <c r="D17" s="13">
        <v>3551</v>
      </c>
      <c r="E17" s="14">
        <f t="shared" si="1"/>
        <v>0.91332304526748975</v>
      </c>
      <c r="F17" s="13">
        <v>337</v>
      </c>
      <c r="G17" s="14">
        <f t="shared" si="2"/>
        <v>8.6676954732510289E-2</v>
      </c>
      <c r="H17" s="20"/>
      <c r="I17" s="12">
        <f t="shared" si="3"/>
        <v>3888</v>
      </c>
      <c r="J17" s="13">
        <v>22</v>
      </c>
      <c r="K17" s="14">
        <f t="shared" si="4"/>
        <v>5.6584362139917698E-3</v>
      </c>
      <c r="L17" s="13">
        <v>1646</v>
      </c>
      <c r="M17" s="14">
        <f t="shared" si="5"/>
        <v>0.42335390946502055</v>
      </c>
      <c r="N17" s="13">
        <v>1857</v>
      </c>
      <c r="O17" s="14">
        <f t="shared" si="6"/>
        <v>0.47762345679012347</v>
      </c>
      <c r="P17" s="13">
        <v>363</v>
      </c>
      <c r="Q17" s="14">
        <f t="shared" si="7"/>
        <v>9.3364197530864196E-2</v>
      </c>
      <c r="R17" s="21"/>
      <c r="S17" s="16" t="s">
        <v>54</v>
      </c>
    </row>
    <row r="18" spans="1:19" ht="18.75" customHeight="1" x14ac:dyDescent="0.2">
      <c r="A18" s="17">
        <v>11</v>
      </c>
      <c r="B18" s="18" t="s">
        <v>18</v>
      </c>
      <c r="C18" s="19">
        <f t="shared" si="0"/>
        <v>3545</v>
      </c>
      <c r="D18" s="13">
        <v>3064</v>
      </c>
      <c r="E18" s="14">
        <f t="shared" si="1"/>
        <v>0.86431593794076167</v>
      </c>
      <c r="F18" s="13">
        <v>481</v>
      </c>
      <c r="G18" s="14">
        <f t="shared" si="2"/>
        <v>0.13568406205923836</v>
      </c>
      <c r="H18" s="20"/>
      <c r="I18" s="12">
        <f t="shared" si="3"/>
        <v>3545</v>
      </c>
      <c r="J18" s="13">
        <v>4</v>
      </c>
      <c r="K18" s="14">
        <f t="shared" si="4"/>
        <v>1.1283497884344146E-3</v>
      </c>
      <c r="L18" s="13">
        <v>1779</v>
      </c>
      <c r="M18" s="14">
        <f t="shared" si="5"/>
        <v>0.50183356840620597</v>
      </c>
      <c r="N18" s="13">
        <v>1318</v>
      </c>
      <c r="O18" s="14">
        <f t="shared" si="6"/>
        <v>0.37179125528913964</v>
      </c>
      <c r="P18" s="13">
        <v>444</v>
      </c>
      <c r="Q18" s="14">
        <f t="shared" si="7"/>
        <v>0.12524682651622002</v>
      </c>
      <c r="R18" s="21"/>
      <c r="S18" s="16" t="s">
        <v>50</v>
      </c>
    </row>
    <row r="19" spans="1:19" s="22" customFormat="1" ht="18.75" customHeight="1" x14ac:dyDescent="0.2">
      <c r="A19" s="10">
        <v>12</v>
      </c>
      <c r="B19" s="18" t="s">
        <v>21</v>
      </c>
      <c r="C19" s="19">
        <f t="shared" si="0"/>
        <v>3169</v>
      </c>
      <c r="D19" s="13">
        <v>2804</v>
      </c>
      <c r="E19" s="14">
        <f t="shared" si="1"/>
        <v>0.88482171031871248</v>
      </c>
      <c r="F19" s="13">
        <v>365</v>
      </c>
      <c r="G19" s="14">
        <f t="shared" si="2"/>
        <v>0.11517828968128747</v>
      </c>
      <c r="H19" s="20"/>
      <c r="I19" s="12">
        <f t="shared" si="3"/>
        <v>3169</v>
      </c>
      <c r="J19" s="13">
        <v>10</v>
      </c>
      <c r="K19" s="14">
        <f t="shared" si="4"/>
        <v>3.155569580309246E-3</v>
      </c>
      <c r="L19" s="13">
        <v>1457</v>
      </c>
      <c r="M19" s="14">
        <f t="shared" si="5"/>
        <v>0.45976648785105712</v>
      </c>
      <c r="N19" s="13">
        <v>1392</v>
      </c>
      <c r="O19" s="14">
        <f t="shared" si="6"/>
        <v>0.43925528557904703</v>
      </c>
      <c r="P19" s="13">
        <v>310</v>
      </c>
      <c r="Q19" s="14">
        <f t="shared" si="7"/>
        <v>9.7822656989586615E-2</v>
      </c>
      <c r="R19" s="21"/>
      <c r="S19" s="16" t="s">
        <v>53</v>
      </c>
    </row>
    <row r="20" spans="1:19" s="22" customFormat="1" ht="18.75" customHeight="1" x14ac:dyDescent="0.2">
      <c r="A20" s="17">
        <v>13</v>
      </c>
      <c r="B20" s="18" t="s">
        <v>10</v>
      </c>
      <c r="C20" s="19">
        <f t="shared" si="0"/>
        <v>2841</v>
      </c>
      <c r="D20" s="13">
        <v>2542</v>
      </c>
      <c r="E20" s="14">
        <f t="shared" si="1"/>
        <v>0.89475536782822951</v>
      </c>
      <c r="F20" s="13">
        <v>299</v>
      </c>
      <c r="G20" s="14">
        <f t="shared" si="2"/>
        <v>0.10524463217177051</v>
      </c>
      <c r="H20" s="20"/>
      <c r="I20" s="12">
        <f t="shared" si="3"/>
        <v>2841</v>
      </c>
      <c r="J20" s="13">
        <v>9</v>
      </c>
      <c r="K20" s="14">
        <f t="shared" si="4"/>
        <v>3.1678986272439284E-3</v>
      </c>
      <c r="L20" s="13">
        <v>1335</v>
      </c>
      <c r="M20" s="14">
        <f t="shared" si="5"/>
        <v>0.46990496304118268</v>
      </c>
      <c r="N20" s="13">
        <v>1317</v>
      </c>
      <c r="O20" s="14">
        <f t="shared" si="6"/>
        <v>0.46356916578669483</v>
      </c>
      <c r="P20" s="13">
        <v>180</v>
      </c>
      <c r="Q20" s="14">
        <f t="shared" si="7"/>
        <v>6.3357972544878557E-2</v>
      </c>
      <c r="R20" s="21"/>
      <c r="S20" s="16" t="s">
        <v>58</v>
      </c>
    </row>
    <row r="21" spans="1:19" ht="18.75" customHeight="1" x14ac:dyDescent="0.2">
      <c r="A21" s="17">
        <v>14</v>
      </c>
      <c r="B21" s="18" t="s">
        <v>17</v>
      </c>
      <c r="C21" s="19">
        <f t="shared" si="0"/>
        <v>2831</v>
      </c>
      <c r="D21" s="13">
        <v>2567</v>
      </c>
      <c r="E21" s="14">
        <f t="shared" si="1"/>
        <v>0.90674673260332039</v>
      </c>
      <c r="F21" s="13">
        <v>264</v>
      </c>
      <c r="G21" s="14">
        <f t="shared" si="2"/>
        <v>9.3253267396679621E-2</v>
      </c>
      <c r="H21" s="20"/>
      <c r="I21" s="12">
        <f t="shared" si="3"/>
        <v>2831</v>
      </c>
      <c r="J21" s="13">
        <v>12</v>
      </c>
      <c r="K21" s="14">
        <f t="shared" si="4"/>
        <v>4.2387848816672555E-3</v>
      </c>
      <c r="L21" s="13">
        <v>1177</v>
      </c>
      <c r="M21" s="14">
        <f t="shared" si="5"/>
        <v>0.41575415047686332</v>
      </c>
      <c r="N21" s="13">
        <v>1125</v>
      </c>
      <c r="O21" s="14">
        <f t="shared" si="6"/>
        <v>0.39738608265630521</v>
      </c>
      <c r="P21" s="13">
        <v>517</v>
      </c>
      <c r="Q21" s="14">
        <f t="shared" si="7"/>
        <v>0.18262098198516424</v>
      </c>
      <c r="R21" s="21"/>
      <c r="S21" s="16" t="s">
        <v>56</v>
      </c>
    </row>
    <row r="22" spans="1:19" ht="18.75" customHeight="1" x14ac:dyDescent="0.2">
      <c r="A22" s="10">
        <v>15</v>
      </c>
      <c r="B22" s="18" t="s">
        <v>14</v>
      </c>
      <c r="C22" s="19">
        <f t="shared" si="0"/>
        <v>2804</v>
      </c>
      <c r="D22" s="13">
        <v>2245</v>
      </c>
      <c r="E22" s="14">
        <f t="shared" si="1"/>
        <v>0.80064194008559197</v>
      </c>
      <c r="F22" s="13">
        <v>559</v>
      </c>
      <c r="G22" s="14">
        <f t="shared" si="2"/>
        <v>0.199358059914408</v>
      </c>
      <c r="H22" s="20"/>
      <c r="I22" s="12">
        <f t="shared" si="3"/>
        <v>2804</v>
      </c>
      <c r="J22" s="13">
        <v>23</v>
      </c>
      <c r="K22" s="14">
        <f t="shared" si="4"/>
        <v>8.2025677603423681E-3</v>
      </c>
      <c r="L22" s="13">
        <v>1326</v>
      </c>
      <c r="M22" s="14">
        <f t="shared" si="5"/>
        <v>0.47289586305278175</v>
      </c>
      <c r="N22" s="13">
        <v>1003</v>
      </c>
      <c r="O22" s="14">
        <f t="shared" si="6"/>
        <v>0.35770328102710414</v>
      </c>
      <c r="P22" s="13">
        <v>452</v>
      </c>
      <c r="Q22" s="14">
        <f t="shared" si="7"/>
        <v>0.16119828815977175</v>
      </c>
      <c r="R22" s="21"/>
      <c r="S22" s="16" t="s">
        <v>55</v>
      </c>
    </row>
    <row r="23" spans="1:19" ht="18.75" customHeight="1" x14ac:dyDescent="0.2">
      <c r="A23" s="17">
        <v>16</v>
      </c>
      <c r="B23" s="18" t="s">
        <v>13</v>
      </c>
      <c r="C23" s="19">
        <f t="shared" si="0"/>
        <v>2763</v>
      </c>
      <c r="D23" s="13">
        <v>2452</v>
      </c>
      <c r="E23" s="14">
        <f t="shared" si="1"/>
        <v>0.88744118711545417</v>
      </c>
      <c r="F23" s="13">
        <v>311</v>
      </c>
      <c r="G23" s="14">
        <f t="shared" si="2"/>
        <v>0.11255881288454578</v>
      </c>
      <c r="H23" s="20"/>
      <c r="I23" s="12">
        <f t="shared" si="3"/>
        <v>2763</v>
      </c>
      <c r="J23" s="13">
        <v>28</v>
      </c>
      <c r="K23" s="14">
        <f t="shared" si="4"/>
        <v>1.0133912414042706E-2</v>
      </c>
      <c r="L23" s="13">
        <v>1195</v>
      </c>
      <c r="M23" s="14">
        <f t="shared" si="5"/>
        <v>0.43250090481360842</v>
      </c>
      <c r="N23" s="13">
        <v>1177</v>
      </c>
      <c r="O23" s="14">
        <f t="shared" si="6"/>
        <v>0.42598624683315239</v>
      </c>
      <c r="P23" s="13">
        <v>363</v>
      </c>
      <c r="Q23" s="14">
        <f t="shared" si="7"/>
        <v>0.13137893593919653</v>
      </c>
      <c r="R23" s="21"/>
      <c r="S23" s="16" t="s">
        <v>57</v>
      </c>
    </row>
    <row r="24" spans="1:19" s="22" customFormat="1" ht="18.75" customHeight="1" x14ac:dyDescent="0.2">
      <c r="A24" s="17">
        <v>17</v>
      </c>
      <c r="B24" s="18" t="s">
        <v>29</v>
      </c>
      <c r="C24" s="19">
        <f t="shared" si="0"/>
        <v>2071</v>
      </c>
      <c r="D24" s="13">
        <v>1836</v>
      </c>
      <c r="E24" s="14">
        <f t="shared" si="1"/>
        <v>0.88652824722356349</v>
      </c>
      <c r="F24" s="13">
        <v>235</v>
      </c>
      <c r="G24" s="14">
        <f t="shared" si="2"/>
        <v>0.11347175277643651</v>
      </c>
      <c r="H24" s="20"/>
      <c r="I24" s="12">
        <f t="shared" si="3"/>
        <v>2071</v>
      </c>
      <c r="J24" s="13">
        <v>9</v>
      </c>
      <c r="K24" s="14">
        <f t="shared" si="4"/>
        <v>4.3457267020762915E-3</v>
      </c>
      <c r="L24" s="13">
        <v>901</v>
      </c>
      <c r="M24" s="14">
        <f t="shared" si="5"/>
        <v>0.43505552873008208</v>
      </c>
      <c r="N24" s="13">
        <v>813</v>
      </c>
      <c r="O24" s="14">
        <f t="shared" si="6"/>
        <v>0.392563978754225</v>
      </c>
      <c r="P24" s="13">
        <v>348</v>
      </c>
      <c r="Q24" s="14">
        <f t="shared" si="7"/>
        <v>0.16803476581361662</v>
      </c>
      <c r="R24" s="21"/>
      <c r="S24" s="16" t="s">
        <v>60</v>
      </c>
    </row>
    <row r="25" spans="1:19" ht="18.75" customHeight="1" x14ac:dyDescent="0.2">
      <c r="A25" s="10">
        <v>18</v>
      </c>
      <c r="B25" s="18" t="s">
        <v>22</v>
      </c>
      <c r="C25" s="19">
        <f t="shared" si="0"/>
        <v>1963</v>
      </c>
      <c r="D25" s="13">
        <v>1805</v>
      </c>
      <c r="E25" s="14">
        <f t="shared" si="1"/>
        <v>0.91951095262353544</v>
      </c>
      <c r="F25" s="13">
        <v>158</v>
      </c>
      <c r="G25" s="14">
        <f t="shared" si="2"/>
        <v>8.048904737646459E-2</v>
      </c>
      <c r="H25" s="20"/>
      <c r="I25" s="12">
        <f t="shared" si="3"/>
        <v>1963</v>
      </c>
      <c r="J25" s="13">
        <v>22</v>
      </c>
      <c r="K25" s="14">
        <f t="shared" si="4"/>
        <v>1.1207335710646969E-2</v>
      </c>
      <c r="L25" s="13">
        <v>795</v>
      </c>
      <c r="M25" s="14">
        <f t="shared" si="5"/>
        <v>0.40499235863474276</v>
      </c>
      <c r="N25" s="13">
        <v>866</v>
      </c>
      <c r="O25" s="14">
        <f t="shared" si="6"/>
        <v>0.44116148751910339</v>
      </c>
      <c r="P25" s="13">
        <v>280</v>
      </c>
      <c r="Q25" s="14">
        <f t="shared" si="7"/>
        <v>0.14263881813550688</v>
      </c>
      <c r="R25" s="21"/>
      <c r="S25" s="16" t="s">
        <v>59</v>
      </c>
    </row>
    <row r="26" spans="1:19" s="22" customFormat="1" ht="18.75" customHeight="1" x14ac:dyDescent="0.2">
      <c r="A26" s="17">
        <v>19</v>
      </c>
      <c r="B26" s="18" t="s">
        <v>30</v>
      </c>
      <c r="C26" s="19">
        <f t="shared" si="0"/>
        <v>1907</v>
      </c>
      <c r="D26" s="13">
        <v>1630</v>
      </c>
      <c r="E26" s="14">
        <f t="shared" si="1"/>
        <v>0.85474567383324596</v>
      </c>
      <c r="F26" s="13">
        <v>277</v>
      </c>
      <c r="G26" s="14">
        <f t="shared" si="2"/>
        <v>0.14525432616675407</v>
      </c>
      <c r="H26" s="20"/>
      <c r="I26" s="12">
        <f t="shared" si="3"/>
        <v>1907</v>
      </c>
      <c r="J26" s="13">
        <v>0</v>
      </c>
      <c r="K26" s="14">
        <f t="shared" si="4"/>
        <v>0</v>
      </c>
      <c r="L26" s="13">
        <v>1010</v>
      </c>
      <c r="M26" s="14">
        <f t="shared" si="5"/>
        <v>0.52962768746722599</v>
      </c>
      <c r="N26" s="13">
        <v>802</v>
      </c>
      <c r="O26" s="14">
        <f t="shared" si="6"/>
        <v>0.4205558468799161</v>
      </c>
      <c r="P26" s="13">
        <v>95</v>
      </c>
      <c r="Q26" s="14">
        <f t="shared" si="7"/>
        <v>4.981646565285789E-2</v>
      </c>
      <c r="R26" s="21"/>
      <c r="S26" s="16" t="s">
        <v>61</v>
      </c>
    </row>
    <row r="27" spans="1:19" ht="18.75" customHeight="1" x14ac:dyDescent="0.2">
      <c r="A27" s="17">
        <v>20</v>
      </c>
      <c r="B27" s="18" t="s">
        <v>8</v>
      </c>
      <c r="C27" s="19">
        <f t="shared" si="0"/>
        <v>1454</v>
      </c>
      <c r="D27" s="13">
        <v>1291</v>
      </c>
      <c r="E27" s="14">
        <f t="shared" si="1"/>
        <v>0.88789546079779913</v>
      </c>
      <c r="F27" s="13">
        <v>163</v>
      </c>
      <c r="G27" s="14">
        <f t="shared" si="2"/>
        <v>0.11210453920220083</v>
      </c>
      <c r="H27" s="20"/>
      <c r="I27" s="12">
        <f t="shared" si="3"/>
        <v>1454</v>
      </c>
      <c r="J27" s="13">
        <v>3</v>
      </c>
      <c r="K27" s="14">
        <f t="shared" si="4"/>
        <v>2.0632737276478678E-3</v>
      </c>
      <c r="L27" s="13">
        <v>617</v>
      </c>
      <c r="M27" s="14">
        <f t="shared" si="5"/>
        <v>0.42434662998624484</v>
      </c>
      <c r="N27" s="13">
        <v>562</v>
      </c>
      <c r="O27" s="14">
        <f t="shared" si="6"/>
        <v>0.38651994497936726</v>
      </c>
      <c r="P27" s="13">
        <v>272</v>
      </c>
      <c r="Q27" s="14">
        <f t="shared" si="7"/>
        <v>0.18707015130674004</v>
      </c>
      <c r="R27" s="21"/>
      <c r="S27" s="16" t="s">
        <v>64</v>
      </c>
    </row>
    <row r="28" spans="1:19" s="22" customFormat="1" ht="18.75" customHeight="1" x14ac:dyDescent="0.2">
      <c r="A28" s="10">
        <v>21</v>
      </c>
      <c r="B28" s="18" t="s">
        <v>16</v>
      </c>
      <c r="C28" s="19">
        <f t="shared" si="0"/>
        <v>1335</v>
      </c>
      <c r="D28" s="13">
        <v>1128</v>
      </c>
      <c r="E28" s="14">
        <f t="shared" si="1"/>
        <v>0.84494382022471914</v>
      </c>
      <c r="F28" s="13">
        <v>207</v>
      </c>
      <c r="G28" s="14">
        <f t="shared" si="2"/>
        <v>0.15505617977528091</v>
      </c>
      <c r="H28" s="20"/>
      <c r="I28" s="12">
        <f t="shared" si="3"/>
        <v>1335</v>
      </c>
      <c r="J28" s="13">
        <v>5</v>
      </c>
      <c r="K28" s="14">
        <f t="shared" si="4"/>
        <v>3.7453183520599251E-3</v>
      </c>
      <c r="L28" s="13">
        <v>665</v>
      </c>
      <c r="M28" s="14">
        <f t="shared" si="5"/>
        <v>0.49812734082397003</v>
      </c>
      <c r="N28" s="13">
        <v>510</v>
      </c>
      <c r="O28" s="14">
        <f t="shared" si="6"/>
        <v>0.38202247191011235</v>
      </c>
      <c r="P28" s="13">
        <v>155</v>
      </c>
      <c r="Q28" s="14">
        <f t="shared" si="7"/>
        <v>0.11610486891385768</v>
      </c>
      <c r="R28" s="21"/>
      <c r="S28" s="16" t="s">
        <v>62</v>
      </c>
    </row>
    <row r="29" spans="1:19" ht="18.75" customHeight="1" x14ac:dyDescent="0.2">
      <c r="A29" s="17">
        <v>22</v>
      </c>
      <c r="B29" s="18" t="s">
        <v>25</v>
      </c>
      <c r="C29" s="19">
        <f t="shared" si="0"/>
        <v>1102</v>
      </c>
      <c r="D29" s="13">
        <v>981</v>
      </c>
      <c r="E29" s="14">
        <f t="shared" si="1"/>
        <v>0.8901996370235935</v>
      </c>
      <c r="F29" s="13">
        <v>121</v>
      </c>
      <c r="G29" s="14">
        <f t="shared" si="2"/>
        <v>0.10980036297640654</v>
      </c>
      <c r="H29" s="20"/>
      <c r="I29" s="12">
        <f t="shared" si="3"/>
        <v>1102</v>
      </c>
      <c r="J29" s="13">
        <v>2</v>
      </c>
      <c r="K29" s="14">
        <f t="shared" si="4"/>
        <v>1.8148820326678765E-3</v>
      </c>
      <c r="L29" s="13">
        <v>501</v>
      </c>
      <c r="M29" s="14">
        <f t="shared" si="5"/>
        <v>0.45462794918330307</v>
      </c>
      <c r="N29" s="13">
        <v>462</v>
      </c>
      <c r="O29" s="14">
        <f t="shared" si="6"/>
        <v>0.41923774954627951</v>
      </c>
      <c r="P29" s="13">
        <v>137</v>
      </c>
      <c r="Q29" s="14">
        <f t="shared" si="7"/>
        <v>0.12431941923774954</v>
      </c>
      <c r="R29" s="21"/>
      <c r="S29" s="16" t="s">
        <v>63</v>
      </c>
    </row>
    <row r="30" spans="1:19" s="22" customFormat="1" ht="18.75" customHeight="1" x14ac:dyDescent="0.2">
      <c r="A30" s="17">
        <v>23</v>
      </c>
      <c r="B30" s="18" t="s">
        <v>24</v>
      </c>
      <c r="C30" s="19">
        <f t="shared" si="0"/>
        <v>853</v>
      </c>
      <c r="D30" s="13">
        <v>762</v>
      </c>
      <c r="E30" s="14">
        <f t="shared" si="1"/>
        <v>0.89331770222743256</v>
      </c>
      <c r="F30" s="13">
        <v>91</v>
      </c>
      <c r="G30" s="14">
        <f t="shared" si="2"/>
        <v>0.10668229777256741</v>
      </c>
      <c r="H30" s="20"/>
      <c r="I30" s="12">
        <f t="shared" si="3"/>
        <v>853</v>
      </c>
      <c r="J30" s="13">
        <v>2</v>
      </c>
      <c r="K30" s="14">
        <f t="shared" si="4"/>
        <v>2.3446658851113715E-3</v>
      </c>
      <c r="L30" s="13">
        <v>403</v>
      </c>
      <c r="M30" s="14">
        <f t="shared" si="5"/>
        <v>0.47245017584994137</v>
      </c>
      <c r="N30" s="13">
        <v>357</v>
      </c>
      <c r="O30" s="14">
        <f t="shared" si="6"/>
        <v>0.41852286049237986</v>
      </c>
      <c r="P30" s="13">
        <v>91</v>
      </c>
      <c r="Q30" s="14">
        <f t="shared" si="7"/>
        <v>0.10668229777256741</v>
      </c>
      <c r="R30" s="21"/>
      <c r="S30" s="16" t="s">
        <v>65</v>
      </c>
    </row>
    <row r="31" spans="1:19" ht="18.75" customHeight="1" x14ac:dyDescent="0.2">
      <c r="A31" s="10">
        <v>24</v>
      </c>
      <c r="B31" s="18" t="s">
        <v>31</v>
      </c>
      <c r="C31" s="19">
        <f t="shared" si="0"/>
        <v>813</v>
      </c>
      <c r="D31" s="13">
        <v>749</v>
      </c>
      <c r="E31" s="14">
        <f t="shared" si="1"/>
        <v>0.92127921279212788</v>
      </c>
      <c r="F31" s="13">
        <v>64</v>
      </c>
      <c r="G31" s="14">
        <f t="shared" si="2"/>
        <v>7.8720787207872081E-2</v>
      </c>
      <c r="H31" s="20"/>
      <c r="I31" s="12">
        <f t="shared" si="3"/>
        <v>813</v>
      </c>
      <c r="J31" s="13">
        <v>8</v>
      </c>
      <c r="K31" s="14">
        <f t="shared" si="4"/>
        <v>9.8400984009840101E-3</v>
      </c>
      <c r="L31" s="13">
        <v>304</v>
      </c>
      <c r="M31" s="14">
        <f t="shared" si="5"/>
        <v>0.37392373923739236</v>
      </c>
      <c r="N31" s="13">
        <v>305</v>
      </c>
      <c r="O31" s="14">
        <f t="shared" si="6"/>
        <v>0.3751537515375154</v>
      </c>
      <c r="P31" s="13">
        <v>196</v>
      </c>
      <c r="Q31" s="14">
        <f t="shared" si="7"/>
        <v>0.24108241082410825</v>
      </c>
      <c r="R31" s="21"/>
      <c r="S31" s="16" t="s">
        <v>67</v>
      </c>
    </row>
    <row r="32" spans="1:19" s="22" customFormat="1" ht="18.75" customHeight="1" thickBot="1" x14ac:dyDescent="0.25">
      <c r="A32" s="17">
        <v>25</v>
      </c>
      <c r="B32" s="18" t="s">
        <v>23</v>
      </c>
      <c r="C32" s="19">
        <f t="shared" si="0"/>
        <v>795</v>
      </c>
      <c r="D32" s="23">
        <v>701</v>
      </c>
      <c r="E32" s="21">
        <f t="shared" si="1"/>
        <v>0.8817610062893082</v>
      </c>
      <c r="F32" s="23">
        <v>94</v>
      </c>
      <c r="G32" s="14">
        <f t="shared" si="2"/>
        <v>0.11823899371069183</v>
      </c>
      <c r="H32" s="24"/>
      <c r="I32" s="12">
        <f t="shared" si="3"/>
        <v>795</v>
      </c>
      <c r="J32" s="13">
        <v>2</v>
      </c>
      <c r="K32" s="14">
        <f t="shared" si="4"/>
        <v>2.5157232704402514E-3</v>
      </c>
      <c r="L32" s="13">
        <v>355</v>
      </c>
      <c r="M32" s="14">
        <f t="shared" si="5"/>
        <v>0.44654088050314467</v>
      </c>
      <c r="N32" s="13">
        <v>337</v>
      </c>
      <c r="O32" s="14">
        <f t="shared" si="6"/>
        <v>0.42389937106918241</v>
      </c>
      <c r="P32" s="13">
        <v>101</v>
      </c>
      <c r="Q32" s="14">
        <f t="shared" si="7"/>
        <v>0.1270440251572327</v>
      </c>
      <c r="R32" s="25"/>
      <c r="S32" s="16" t="s">
        <v>66</v>
      </c>
    </row>
    <row r="33" spans="1:19" ht="13.5" thickBot="1" x14ac:dyDescent="0.25">
      <c r="A33" s="55" t="s">
        <v>0</v>
      </c>
      <c r="B33" s="56"/>
      <c r="C33" s="26">
        <f>SUM(C8:C32)</f>
        <v>114495</v>
      </c>
      <c r="D33" s="26">
        <f>SUM(D8:D32)</f>
        <v>97926</v>
      </c>
      <c r="E33" s="27">
        <f t="shared" si="1"/>
        <v>0.85528625704179218</v>
      </c>
      <c r="F33" s="26">
        <f>SUM(F8:F32)</f>
        <v>16569</v>
      </c>
      <c r="G33" s="27">
        <f t="shared" si="2"/>
        <v>0.14471374295820777</v>
      </c>
      <c r="H33" s="26"/>
      <c r="I33" s="26">
        <f>SUM(I8:I32)</f>
        <v>114495</v>
      </c>
      <c r="J33" s="26">
        <f>SUM(J8:J32)</f>
        <v>532</v>
      </c>
      <c r="K33" s="28">
        <f t="shared" ref="K33" si="8">J33/I33</f>
        <v>4.6464911131490457E-3</v>
      </c>
      <c r="L33" s="26">
        <f>SUM(L8:L32)</f>
        <v>55995</v>
      </c>
      <c r="M33" s="28">
        <f t="shared" ref="M33" si="9">L33/I33</f>
        <v>0.48906065767064066</v>
      </c>
      <c r="N33" s="26">
        <f>SUM(N8:N32)</f>
        <v>44125</v>
      </c>
      <c r="O33" s="28">
        <f t="shared" si="6"/>
        <v>0.38538800820996549</v>
      </c>
      <c r="P33" s="26">
        <f>SUM(P8:P32)</f>
        <v>13843</v>
      </c>
      <c r="Q33" s="28">
        <f t="shared" si="7"/>
        <v>0.12090484300624481</v>
      </c>
      <c r="R33" s="29"/>
      <c r="S33" s="28" t="s">
        <v>68</v>
      </c>
    </row>
    <row r="34" spans="1:19" x14ac:dyDescent="0.2">
      <c r="A34" s="30" t="s">
        <v>32</v>
      </c>
      <c r="C34" s="31"/>
      <c r="D34" s="31"/>
      <c r="E34" s="32"/>
      <c r="F34" s="31"/>
      <c r="G34" s="33"/>
      <c r="H34" s="31"/>
      <c r="I34" s="31"/>
      <c r="J34" s="31"/>
      <c r="K34" s="33"/>
      <c r="L34" s="33"/>
      <c r="M34" s="33"/>
      <c r="N34" s="33"/>
      <c r="O34" s="33"/>
      <c r="P34" s="31"/>
      <c r="Q34" s="33"/>
      <c r="R34" s="33"/>
      <c r="S34" s="33"/>
    </row>
    <row r="35" spans="1:19" x14ac:dyDescent="0.2">
      <c r="A35" s="30" t="s">
        <v>69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4"/>
      <c r="R35" s="34"/>
    </row>
    <row r="36" spans="1:19" ht="4.5" customHeight="1" x14ac:dyDescent="0.2">
      <c r="A36" s="30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4"/>
      <c r="R36" s="34"/>
    </row>
    <row r="37" spans="1:19" ht="32.25" customHeight="1" x14ac:dyDescent="0.2">
      <c r="A37" s="52" t="s">
        <v>70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</row>
    <row r="38" spans="1:19" ht="4.5" customHeight="1" x14ac:dyDescent="0.2">
      <c r="A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4"/>
      <c r="R38" s="34"/>
    </row>
    <row r="39" spans="1:19" ht="13.5" x14ac:dyDescent="0.25">
      <c r="A39" s="51" t="s">
        <v>33</v>
      </c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ht="13.5" x14ac:dyDescent="0.25">
      <c r="A40" s="51" t="s">
        <v>41</v>
      </c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</row>
    <row r="41" spans="1:19" x14ac:dyDescent="0.2">
      <c r="B41" s="37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1:19" x14ac:dyDescent="0.2">
      <c r="B42" s="38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5"/>
      <c r="Q42" s="5"/>
      <c r="R42" s="5"/>
      <c r="S42" s="39"/>
    </row>
    <row r="43" spans="1:19" ht="15.95" customHeight="1" x14ac:dyDescent="0.2">
      <c r="B43" s="40"/>
      <c r="C43" s="41"/>
      <c r="D43" s="42"/>
      <c r="E43" s="42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4"/>
    </row>
    <row r="44" spans="1:19" x14ac:dyDescent="0.2">
      <c r="B44" s="36"/>
      <c r="C44" s="36"/>
      <c r="D44" s="36"/>
      <c r="E44" s="36"/>
      <c r="F44" s="36"/>
      <c r="G44" s="36"/>
      <c r="H44" s="36"/>
      <c r="Q44" s="36"/>
      <c r="R44" s="36"/>
      <c r="S44" s="36"/>
    </row>
  </sheetData>
  <mergeCells count="8">
    <mergeCell ref="A37:S37"/>
    <mergeCell ref="A33:B33"/>
    <mergeCell ref="A3:S3"/>
    <mergeCell ref="B6:B7"/>
    <mergeCell ref="C6:G6"/>
    <mergeCell ref="I6:Q6"/>
    <mergeCell ref="S6:S7"/>
    <mergeCell ref="A6:A7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2019-02-18T17:22:51Z</cp:lastPrinted>
  <dcterms:created xsi:type="dcterms:W3CDTF">2012-05-16T15:21:51Z</dcterms:created>
  <dcterms:modified xsi:type="dcterms:W3CDTF">2021-01-15T21:52:43Z</dcterms:modified>
</cp:coreProperties>
</file>