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2.9" sheetId="1" r:id="rId1"/>
  </sheets>
  <definedNames>
    <definedName name="_xlnm._FilterDatabase" localSheetId="0" hidden="1">'2.9'!$A$7:$AD$7</definedName>
    <definedName name="_xlnm.Print_Area" localSheetId="0">'2.9'!$A$1:$S$41</definedName>
    <definedName name="Excel_BuiltIn__FilterDatabase_3_1" localSheetId="0">#REF!</definedName>
    <definedName name="Excel_BuiltIn__FilterDatabase_3_1">#REF!</definedName>
    <definedName name="Excel_BuiltIn__FilterDatabase_3_1_8" localSheetId="0">#REF!</definedName>
    <definedName name="Excel_BuiltIn__FilterDatabase_3_1_8">#REF!</definedName>
    <definedName name="Excel_BuiltIn_Print_Titles_1_1" localSheetId="0">#REF!</definedName>
    <definedName name="Excel_BuiltIn_Print_Titles_1_1">#REF!</definedName>
    <definedName name="Excel_BuiltIn_Print_Titles_2" localSheetId="0">#REF!</definedName>
    <definedName name="Excel_BuiltIn_Print_Titles_2">#REF!</definedName>
    <definedName name="regioncita" localSheetId="0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Q33" i="1" l="1"/>
  <c r="O33" i="1"/>
  <c r="M33" i="1"/>
  <c r="K33" i="1"/>
  <c r="I33" i="1"/>
  <c r="G33" i="1"/>
  <c r="E33" i="1"/>
  <c r="D8" i="1" l="1"/>
  <c r="D21" i="1" l="1"/>
  <c r="D20" i="1"/>
  <c r="D27" i="1"/>
  <c r="D17" i="1"/>
  <c r="D10" i="1" l="1"/>
  <c r="H10" i="1" s="1"/>
  <c r="D25" i="1"/>
  <c r="F25" i="1" s="1"/>
  <c r="D29" i="1"/>
  <c r="N29" i="1" s="1"/>
  <c r="D22" i="1"/>
  <c r="D15" i="1"/>
  <c r="D30" i="1"/>
  <c r="R30" i="1" s="1"/>
  <c r="D23" i="1"/>
  <c r="D18" i="1"/>
  <c r="P18" i="1" s="1"/>
  <c r="D24" i="1"/>
  <c r="D13" i="1"/>
  <c r="N13" i="1" s="1"/>
  <c r="D28" i="1"/>
  <c r="D19" i="1"/>
  <c r="R19" i="1" s="1"/>
  <c r="P8" i="1"/>
  <c r="F17" i="1"/>
  <c r="N21" i="1"/>
  <c r="D12" i="1"/>
  <c r="D9" i="1"/>
  <c r="D31" i="1"/>
  <c r="L31" i="1" s="1"/>
  <c r="D26" i="1"/>
  <c r="P26" i="1" s="1"/>
  <c r="D16" i="1"/>
  <c r="N16" i="1" s="1"/>
  <c r="D14" i="1"/>
  <c r="F14" i="1" s="1"/>
  <c r="D32" i="1"/>
  <c r="D11" i="1"/>
  <c r="R11" i="1" s="1"/>
  <c r="J32" i="1" l="1"/>
  <c r="D33" i="1"/>
  <c r="J33" i="1" s="1"/>
  <c r="F24" i="1"/>
  <c r="R24" i="1"/>
  <c r="L27" i="1"/>
  <c r="P27" i="1"/>
  <c r="N27" i="1"/>
  <c r="J27" i="1"/>
  <c r="R27" i="1"/>
  <c r="F27" i="1"/>
  <c r="H27" i="1"/>
  <c r="P9" i="1"/>
  <c r="H9" i="1"/>
  <c r="F9" i="1"/>
  <c r="L15" i="1"/>
  <c r="R15" i="1"/>
  <c r="H15" i="1"/>
  <c r="F12" i="1"/>
  <c r="H12" i="1"/>
  <c r="J22" i="1"/>
  <c r="H22" i="1"/>
  <c r="F22" i="1"/>
  <c r="H20" i="1"/>
  <c r="F20" i="1"/>
  <c r="L28" i="1"/>
  <c r="R28" i="1"/>
  <c r="H28" i="1"/>
  <c r="F28" i="1"/>
  <c r="R23" i="1"/>
  <c r="H23" i="1"/>
  <c r="N24" i="1"/>
  <c r="P10" i="1"/>
  <c r="N30" i="1"/>
  <c r="J24" i="1"/>
  <c r="F15" i="1"/>
  <c r="P20" i="1"/>
  <c r="F10" i="1"/>
  <c r="N28" i="1"/>
  <c r="N23" i="1"/>
  <c r="N18" i="1"/>
  <c r="H18" i="1"/>
  <c r="J28" i="1"/>
  <c r="J10" i="1"/>
  <c r="N15" i="1"/>
  <c r="R18" i="1"/>
  <c r="F18" i="1"/>
  <c r="P16" i="1"/>
  <c r="H32" i="1"/>
  <c r="H16" i="1"/>
  <c r="J14" i="1"/>
  <c r="J16" i="1"/>
  <c r="L22" i="1"/>
  <c r="R16" i="1"/>
  <c r="N10" i="1"/>
  <c r="L16" i="1"/>
  <c r="L14" i="1"/>
  <c r="N9" i="1"/>
  <c r="H14" i="1"/>
  <c r="H13" i="1"/>
  <c r="F32" i="1"/>
  <c r="P22" i="1"/>
  <c r="R14" i="1"/>
  <c r="J9" i="1"/>
  <c r="F16" i="1"/>
  <c r="P13" i="1"/>
  <c r="P14" i="1"/>
  <c r="L9" i="1"/>
  <c r="R32" i="1"/>
  <c r="H8" i="1"/>
  <c r="L24" i="1"/>
  <c r="N32" i="1"/>
  <c r="N22" i="1"/>
  <c r="P32" i="1"/>
  <c r="J8" i="1"/>
  <c r="R20" i="1"/>
  <c r="R25" i="1"/>
  <c r="L32" i="1"/>
  <c r="J20" i="1"/>
  <c r="L20" i="1"/>
  <c r="L11" i="1"/>
  <c r="H30" i="1"/>
  <c r="J18" i="1"/>
  <c r="H21" i="1"/>
  <c r="P23" i="1"/>
  <c r="H25" i="1"/>
  <c r="P21" i="1"/>
  <c r="F21" i="1"/>
  <c r="J25" i="1"/>
  <c r="N20" i="1"/>
  <c r="L8" i="1"/>
  <c r="P24" i="1"/>
  <c r="L18" i="1"/>
  <c r="F31" i="1"/>
  <c r="P17" i="1"/>
  <c r="F23" i="1"/>
  <c r="L23" i="1"/>
  <c r="R17" i="1"/>
  <c r="H17" i="1"/>
  <c r="P15" i="1"/>
  <c r="P28" i="1"/>
  <c r="L17" i="1"/>
  <c r="J15" i="1"/>
  <c r="J17" i="1"/>
  <c r="N17" i="1"/>
  <c r="P11" i="1"/>
  <c r="N14" i="1"/>
  <c r="R31" i="1"/>
  <c r="J31" i="1"/>
  <c r="J23" i="1"/>
  <c r="N25" i="1"/>
  <c r="P29" i="1"/>
  <c r="P31" i="1"/>
  <c r="F8" i="1"/>
  <c r="R29" i="1"/>
  <c r="P19" i="1"/>
  <c r="N8" i="1"/>
  <c r="R8" i="1"/>
  <c r="H31" i="1"/>
  <c r="N12" i="1"/>
  <c r="J12" i="1"/>
  <c r="L13" i="1"/>
  <c r="P30" i="1"/>
  <c r="H11" i="1"/>
  <c r="J30" i="1"/>
  <c r="R26" i="1"/>
  <c r="L30" i="1"/>
  <c r="J29" i="1"/>
  <c r="L25" i="1"/>
  <c r="P25" i="1"/>
  <c r="L29" i="1"/>
  <c r="J11" i="1"/>
  <c r="L10" i="1"/>
  <c r="H24" i="1"/>
  <c r="F11" i="1"/>
  <c r="L12" i="1"/>
  <c r="F29" i="1"/>
  <c r="R13" i="1"/>
  <c r="R22" i="1"/>
  <c r="N11" i="1"/>
  <c r="R21" i="1"/>
  <c r="R9" i="1"/>
  <c r="R10" i="1"/>
  <c r="L21" i="1"/>
  <c r="J13" i="1"/>
  <c r="F19" i="1"/>
  <c r="L26" i="1"/>
  <c r="J19" i="1"/>
  <c r="H19" i="1"/>
  <c r="J21" i="1"/>
  <c r="J26" i="1"/>
  <c r="N26" i="1"/>
  <c r="L19" i="1"/>
  <c r="F30" i="1"/>
  <c r="P12" i="1"/>
  <c r="H29" i="1"/>
  <c r="F13" i="1"/>
  <c r="N31" i="1"/>
  <c r="R12" i="1"/>
  <c r="N19" i="1"/>
  <c r="F26" i="1"/>
  <c r="H26" i="1"/>
  <c r="P33" i="1" l="1"/>
  <c r="H33" i="1"/>
  <c r="R33" i="1"/>
  <c r="N33" i="1"/>
  <c r="F33" i="1"/>
  <c r="L33" i="1"/>
</calcChain>
</file>

<file path=xl/sharedStrings.xml><?xml version="1.0" encoding="utf-8"?>
<sst xmlns="http://schemas.openxmlformats.org/spreadsheetml/2006/main" count="77" uniqueCount="70">
  <si>
    <t>N°</t>
  </si>
  <si>
    <t>Total</t>
  </si>
  <si>
    <t>%</t>
  </si>
  <si>
    <t>Jóvenes 
(18-29 años)</t>
  </si>
  <si>
    <t>Adulto
 (30-59 años)</t>
  </si>
  <si>
    <t>Infancia 
(0-5 años)</t>
  </si>
  <si>
    <t>Niñez
 (6-11 años)</t>
  </si>
  <si>
    <t>Adolescente
 (12-14 años)</t>
  </si>
  <si>
    <t>Adolescente Tardio 
(15-17 años)</t>
  </si>
  <si>
    <t>Adulto Mayor (60 a más años)</t>
  </si>
  <si>
    <t>CASOS DE PERSONAS AFECTADAS POR HECHOS DE VIOLENCIA CONTRA LAS MUJERES, LOS INTEGRANTES DEL GRUPO FAMILIAR Y PERSONAS AFECTADAS POR VIOLENCIA SEXUAL ATENDIDOS POR EL PNCVFS,  SEGÚN DEPARTAMENTO Y GRUPOS DE EDAD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</si>
  <si>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</si>
  <si>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</si>
  <si>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</si>
  <si>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</si>
  <si>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</si>
  <si>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</si>
  <si>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</si>
  <si>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</si>
  <si>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</si>
  <si>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</si>
  <si>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</si>
  <si>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</si>
  <si>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</si>
  <si>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</si>
  <si>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</si>
  <si>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</si>
  <si>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</si>
  <si>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</si>
  <si>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</si>
  <si>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</si>
  <si>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</si>
  <si>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</si>
  <si>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</si>
  <si>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</si>
  <si>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Departamento</t>
  </si>
  <si>
    <t>(/1) Mujeres alguna vez unidas de 15 a 49 años que han sufrido alguna vez violencia por parte de su esposo o compañero.</t>
  </si>
  <si>
    <t>Fuente : Registro de casos del CEM</t>
  </si>
  <si>
    <t>Cuadro N° 2.9</t>
  </si>
  <si>
    <t>(/2) Comprende los 43 distritos que conforman la provincia de Lima</t>
  </si>
  <si>
    <r>
      <t>Lima</t>
    </r>
    <r>
      <rPr>
        <vertAlign val="superscript"/>
        <sz val="10"/>
        <color indexed="8"/>
        <rFont val="Arial Narrow"/>
        <family val="2"/>
      </rPr>
      <t>/2</t>
    </r>
  </si>
  <si>
    <t>Elaboración : SISEGC - UPPM - AURORA</t>
  </si>
  <si>
    <t>57,2%</t>
  </si>
  <si>
    <t>65,7%</t>
  </si>
  <si>
    <t>65,3%</t>
  </si>
  <si>
    <t>55,3%</t>
  </si>
  <si>
    <t>52,6%</t>
  </si>
  <si>
    <t>63,8%</t>
  </si>
  <si>
    <t>59,4%</t>
  </si>
  <si>
    <t>54,8%</t>
  </si>
  <si>
    <t>63,4%</t>
  </si>
  <si>
    <t>53,4%</t>
  </si>
  <si>
    <t>45,8%</t>
  </si>
  <si>
    <t>61,2%</t>
  </si>
  <si>
    <t>63,6%</t>
  </si>
  <si>
    <t>55,2%</t>
  </si>
  <si>
    <t>72,8%</t>
  </si>
  <si>
    <t>59,9%</t>
  </si>
  <si>
    <t>47,3%</t>
  </si>
  <si>
    <t>43,3%</t>
  </si>
  <si>
    <t>58,0%</t>
  </si>
  <si>
    <t>55,7%</t>
  </si>
  <si>
    <t>67,3%</t>
  </si>
  <si>
    <t>54,3%</t>
  </si>
  <si>
    <t>50,6%</t>
  </si>
  <si>
    <t>49,8%</t>
  </si>
  <si>
    <t>61,9%</t>
  </si>
  <si>
    <t>Violencia psicológica, física y/o sexual (/1) ENDES 2019</t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</si>
  <si>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</si>
  <si>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r>
      <t>Periodo : Enero - Diciembre</t>
    </r>
    <r>
      <rPr>
        <b/>
        <vertAlign val="superscript"/>
        <sz val="10"/>
        <rFont val="Arial Narrow"/>
        <family val="2"/>
      </rPr>
      <t>/a</t>
    </r>
    <r>
      <rPr>
        <b/>
        <sz val="1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</si>
</sst>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vertAlign val="superscript"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305496"/>
        <bgColor theme="0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hair">
        <color rgb="FF305496"/>
      </bottom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medium">
        <color rgb="FF969696"/>
      </top>
      <bottom style="medium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2" applyFont="1" applyFill="1"/>
    <xf numFmtId="0" fontId="4" fillId="3" borderId="0" xfId="2" applyFont="1" applyFill="1" applyAlignment="1">
      <alignment horizontal="centerContinuous"/>
    </xf>
    <xf numFmtId="0" fontId="4" fillId="3" borderId="0" xfId="2" applyFont="1" applyFill="1" applyAlignment="1">
      <alignment horizontal="center"/>
    </xf>
    <xf numFmtId="0" fontId="4" fillId="3" borderId="0" xfId="2" applyFont="1" applyFill="1" applyAlignment="1">
      <alignment horizontal="centerContinuous" vertical="center" wrapText="1"/>
    </xf>
    <xf numFmtId="0" fontId="6" fillId="3" borderId="0" xfId="2" applyFont="1" applyFill="1" applyAlignment="1">
      <alignment horizontal="justify" vertical="center" wrapText="1"/>
    </xf>
    <xf numFmtId="0" fontId="7" fillId="3" borderId="0" xfId="2" applyFont="1" applyFill="1" applyAlignment="1">
      <alignment vertical="center"/>
    </xf>
    <xf numFmtId="0" fontId="8" fillId="6" borderId="0" xfId="2" applyFont="1" applyFill="1" applyBorder="1" applyAlignment="1">
      <alignment vertical="center" wrapText="1"/>
    </xf>
    <xf numFmtId="49" fontId="8" fillId="6" borderId="0" xfId="2" applyNumberFormat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9" fillId="7" borderId="3" xfId="3" applyFont="1" applyFill="1" applyBorder="1" applyAlignment="1">
      <alignment horizontal="left" vertical="center" wrapText="1"/>
    </xf>
    <xf numFmtId="9" fontId="4" fillId="7" borderId="2" xfId="4" applyFont="1" applyFill="1" applyBorder="1" applyAlignment="1">
      <alignment horizontal="center" vertical="center" wrapText="1"/>
    </xf>
    <xf numFmtId="3" fontId="7" fillId="7" borderId="2" xfId="2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/>
    </xf>
    <xf numFmtId="1" fontId="4" fillId="7" borderId="2" xfId="4" applyNumberFormat="1" applyFont="1" applyFill="1" applyBorder="1" applyAlignment="1">
      <alignment horizontal="center" vertical="center" wrapText="1"/>
    </xf>
    <xf numFmtId="0" fontId="4" fillId="7" borderId="4" xfId="2" applyFont="1" applyFill="1" applyBorder="1" applyAlignment="1">
      <alignment horizontal="center" vertical="center"/>
    </xf>
    <xf numFmtId="0" fontId="9" fillId="7" borderId="5" xfId="3" applyFont="1" applyFill="1" applyBorder="1" applyAlignment="1">
      <alignment horizontal="left" vertical="center" wrapText="1"/>
    </xf>
    <xf numFmtId="9" fontId="4" fillId="7" borderId="4" xfId="4" applyFont="1" applyFill="1" applyBorder="1" applyAlignment="1">
      <alignment horizontal="center" vertical="center" wrapText="1"/>
    </xf>
    <xf numFmtId="3" fontId="7" fillId="7" borderId="4" xfId="2" applyNumberFormat="1" applyFont="1" applyFill="1" applyBorder="1" applyAlignment="1">
      <alignment horizontal="center" vertical="center" wrapText="1"/>
    </xf>
    <xf numFmtId="0" fontId="4" fillId="4" borderId="0" xfId="2" applyFont="1" applyFill="1"/>
    <xf numFmtId="3" fontId="4" fillId="7" borderId="4" xfId="0" applyNumberFormat="1" applyFont="1" applyFill="1" applyBorder="1" applyAlignment="1">
      <alignment horizontal="center" vertical="center"/>
    </xf>
    <xf numFmtId="1" fontId="4" fillId="7" borderId="4" xfId="4" applyNumberFormat="1" applyFont="1" applyFill="1" applyBorder="1" applyAlignment="1">
      <alignment horizontal="center" vertical="center" wrapText="1"/>
    </xf>
    <xf numFmtId="9" fontId="8" fillId="6" borderId="1" xfId="4" applyFont="1" applyFill="1" applyBorder="1" applyAlignment="1">
      <alignment horizontal="center" vertical="center" wrapText="1"/>
    </xf>
    <xf numFmtId="3" fontId="8" fillId="6" borderId="1" xfId="2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9" fontId="7" fillId="3" borderId="0" xfId="4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4" fillId="3" borderId="0" xfId="2" applyFont="1" applyFill="1" applyAlignment="1">
      <alignment vertical="center" wrapText="1"/>
    </xf>
    <xf numFmtId="0" fontId="4" fillId="3" borderId="0" xfId="2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 indent="1"/>
    </xf>
    <xf numFmtId="164" fontId="4" fillId="7" borderId="2" xfId="4" applyNumberFormat="1" applyFont="1" applyFill="1" applyBorder="1" applyAlignment="1">
      <alignment horizontal="right" vertical="center" wrapText="1"/>
    </xf>
    <xf numFmtId="0" fontId="14" fillId="2" borderId="0" xfId="2" applyFont="1" applyFill="1" applyAlignment="1">
      <alignment vertical="center"/>
    </xf>
    <xf numFmtId="164" fontId="8" fillId="6" borderId="1" xfId="4" applyNumberFormat="1" applyFont="1" applyFill="1" applyBorder="1" applyAlignment="1">
      <alignment horizontal="right" vertical="center" wrapText="1"/>
    </xf>
    <xf numFmtId="0" fontId="5" fillId="3" borderId="0" xfId="2" applyFont="1" applyFill="1" applyAlignment="1">
      <alignment horizontal="justify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 wrapText="1"/>
    </xf>
    <xf numFmtId="0" fontId="11" fillId="2" borderId="7" xfId="5" applyFont="1" applyFill="1" applyBorder="1" applyAlignment="1">
      <alignment horizontal="left" vertical="center" wrapText="1"/>
    </xf>
    <xf numFmtId="0" fontId="11" fillId="2" borderId="8" xfId="5" applyFont="1" applyFill="1" applyBorder="1" applyAlignment="1">
      <alignment horizontal="left" vertical="center" wrapText="1"/>
    </xf>
    <xf numFmtId="0" fontId="11" fillId="2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left" vertical="center" wrapText="1"/>
    </xf>
    <xf numFmtId="0" fontId="11" fillId="2" borderId="11" xfId="5" applyFont="1" applyFill="1" applyBorder="1" applyAlignment="1">
      <alignment horizontal="left" vertical="center" wrapText="1"/>
    </xf>
    <xf numFmtId="0" fontId="11" fillId="2" borderId="12" xfId="5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2 3" xfId="5"/>
    <cellStyle name="Normal_Directorio CEMs - agos - 2009 - UGTAI" xfId="2"/>
    <cellStyle name="Normal_Hoja4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tabSelected="1" view="pageBreakPreview" zoomScaleSheetLayoutView="100" workbookViewId="0">
      <pane ySplit="7" topLeftCell="A8" activePane="bottomLeft" state="frozen"/>
      <selection pane="bottomLeft" activeCell="T1" sqref="T1"/>
    </sheetView>
  </sheetViews>
  <sheetFormatPr baseColWidth="10" defaultColWidth="11.42578125" defaultRowHeight="12.75" x14ac:dyDescent="0.2"/>
  <cols>
    <col min="1" max="1" width="4.7109375" style="2" customWidth="1"/>
    <col min="2" max="2" width="21.7109375" style="2" customWidth="1"/>
    <col min="3" max="3" width="1.140625" style="2" customWidth="1"/>
    <col min="4" max="4" width="9.7109375" style="2" customWidth="1"/>
    <col min="5" max="5" width="11.7109375" style="2" customWidth="1"/>
    <col min="6" max="6" width="4.7109375" style="2" customWidth="1"/>
    <col min="7" max="7" width="10.5703125" style="2" customWidth="1"/>
    <col min="8" max="8" width="5.7109375" style="2" customWidth="1"/>
    <col min="9" max="9" width="11.7109375" style="2" customWidth="1"/>
    <col min="10" max="10" width="5.7109375" style="2" customWidth="1"/>
    <col min="11" max="11" width="11.7109375" style="2" customWidth="1"/>
    <col min="12" max="12" width="5.7109375" style="2" customWidth="1"/>
    <col min="13" max="13" width="11.7109375" style="2" customWidth="1"/>
    <col min="14" max="14" width="6.5703125" style="2" customWidth="1"/>
    <col min="15" max="15" width="11.7109375" style="2" customWidth="1"/>
    <col min="16" max="16" width="5.7109375" style="2" customWidth="1"/>
    <col min="17" max="17" width="11.7109375" style="2" customWidth="1"/>
    <col min="18" max="18" width="5.7109375" style="2" customWidth="1"/>
    <col min="19" max="19" width="17.5703125" style="4" customWidth="1"/>
    <col min="20" max="30" width="5.28515625" style="2" customWidth="1"/>
    <col min="31" max="16384" width="11.42578125" style="2"/>
  </cols>
  <sheetData>
    <row r="1" spans="1:30" ht="18" x14ac:dyDescent="0.2">
      <c r="A1" s="1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0" ht="6" customHeight="1" x14ac:dyDescent="0.2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0" ht="36" customHeight="1" x14ac:dyDescent="0.2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30" ht="6" customHeight="1" x14ac:dyDescent="0.2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0" ht="13.5" customHeight="1" x14ac:dyDescent="0.2">
      <c r="A5" s="7" t="s">
        <v>69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30" ht="4.5" customHeight="1" x14ac:dyDescent="0.2"/>
    <row r="7" spans="1:30" ht="45" customHeight="1" x14ac:dyDescent="0.2">
      <c r="A7" s="8" t="s">
        <v>0</v>
      </c>
      <c r="B7" s="8" t="s">
        <v>35</v>
      </c>
      <c r="C7" s="9"/>
      <c r="D7" s="9" t="s">
        <v>1</v>
      </c>
      <c r="E7" s="9" t="s">
        <v>5</v>
      </c>
      <c r="F7" s="9" t="s">
        <v>2</v>
      </c>
      <c r="G7" s="9" t="s">
        <v>6</v>
      </c>
      <c r="H7" s="9" t="s">
        <v>2</v>
      </c>
      <c r="I7" s="9" t="s">
        <v>7</v>
      </c>
      <c r="J7" s="9" t="s">
        <v>2</v>
      </c>
      <c r="K7" s="9" t="s">
        <v>8</v>
      </c>
      <c r="L7" s="9" t="s">
        <v>2</v>
      </c>
      <c r="M7" s="9" t="s">
        <v>3</v>
      </c>
      <c r="N7" s="9" t="s">
        <v>2</v>
      </c>
      <c r="O7" s="9" t="s">
        <v>4</v>
      </c>
      <c r="P7" s="9" t="s">
        <v>2</v>
      </c>
      <c r="Q7" s="9" t="s">
        <v>9</v>
      </c>
      <c r="R7" s="9" t="s">
        <v>2</v>
      </c>
      <c r="S7" s="10" t="s">
        <v>67</v>
      </c>
    </row>
    <row r="8" spans="1:30" ht="18.75" customHeight="1" x14ac:dyDescent="0.2">
      <c r="A8" s="11">
        <v>1</v>
      </c>
      <c r="B8" s="12" t="s">
        <v>40</v>
      </c>
      <c r="C8" s="13"/>
      <c r="D8" s="14">
        <f t="shared" ref="D8:D32" si="0">E8+G8+I8+K8+M8+O8+Q8</f>
        <v>32576</v>
      </c>
      <c r="E8" s="15">
        <v>2318</v>
      </c>
      <c r="F8" s="13">
        <f t="shared" ref="F8:F32" si="1">E8/D8</f>
        <v>7.1156679764243613E-2</v>
      </c>
      <c r="G8" s="15">
        <v>4291</v>
      </c>
      <c r="H8" s="13">
        <f t="shared" ref="H8:H33" si="2">G8/$D8</f>
        <v>0.13172274066797643</v>
      </c>
      <c r="I8" s="15">
        <v>2603</v>
      </c>
      <c r="J8" s="13">
        <f t="shared" ref="J8:J33" si="3">I8/$D8</f>
        <v>7.9905451866404714E-2</v>
      </c>
      <c r="K8" s="15">
        <v>2117</v>
      </c>
      <c r="L8" s="13">
        <f t="shared" ref="L8:L32" si="4">K8/$D8</f>
        <v>6.4986493123772096E-2</v>
      </c>
      <c r="M8" s="16">
        <v>7004</v>
      </c>
      <c r="N8" s="13">
        <f t="shared" ref="N8:N33" si="5">M8/$D8</f>
        <v>0.2150049115913556</v>
      </c>
      <c r="O8" s="16">
        <v>11554</v>
      </c>
      <c r="P8" s="13">
        <f t="shared" ref="P8:P33" si="6">O8/$D8</f>
        <v>0.35467829076620827</v>
      </c>
      <c r="Q8" s="16">
        <v>2689</v>
      </c>
      <c r="R8" s="13">
        <f t="shared" ref="R8:R33" si="7">Q8/$D8</f>
        <v>8.2545432220039294E-2</v>
      </c>
      <c r="S8" s="32" t="s">
        <v>42</v>
      </c>
    </row>
    <row r="9" spans="1:30" s="21" customFormat="1" ht="18.75" customHeight="1" x14ac:dyDescent="0.2">
      <c r="A9" s="17">
        <v>2</v>
      </c>
      <c r="B9" s="18" t="s">
        <v>14</v>
      </c>
      <c r="C9" s="19"/>
      <c r="D9" s="20">
        <f t="shared" si="0"/>
        <v>11229</v>
      </c>
      <c r="E9" s="15">
        <v>865</v>
      </c>
      <c r="F9" s="19">
        <f t="shared" si="1"/>
        <v>7.7032683230919941E-2</v>
      </c>
      <c r="G9" s="15">
        <v>1651</v>
      </c>
      <c r="H9" s="19">
        <f t="shared" si="2"/>
        <v>0.14703001157716628</v>
      </c>
      <c r="I9" s="15">
        <v>862</v>
      </c>
      <c r="J9" s="19">
        <f t="shared" si="3"/>
        <v>7.6765517855552592E-2</v>
      </c>
      <c r="K9" s="15">
        <v>716</v>
      </c>
      <c r="L9" s="19">
        <f t="shared" si="4"/>
        <v>6.3763469587674773E-2</v>
      </c>
      <c r="M9" s="16">
        <v>1883</v>
      </c>
      <c r="N9" s="19">
        <f t="shared" si="5"/>
        <v>0.16769080060557484</v>
      </c>
      <c r="O9" s="16">
        <v>4260</v>
      </c>
      <c r="P9" s="19">
        <f t="shared" si="6"/>
        <v>0.37937483302164038</v>
      </c>
      <c r="Q9" s="16">
        <v>992</v>
      </c>
      <c r="R9" s="19">
        <f t="shared" si="7"/>
        <v>8.8342684121471185E-2</v>
      </c>
      <c r="S9" s="32" t="s">
        <v>43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.75" customHeight="1" x14ac:dyDescent="0.2">
      <c r="A10" s="11">
        <v>3</v>
      </c>
      <c r="B10" s="18" t="s">
        <v>18</v>
      </c>
      <c r="C10" s="19"/>
      <c r="D10" s="20">
        <f t="shared" si="0"/>
        <v>8335</v>
      </c>
      <c r="E10" s="15">
        <v>426</v>
      </c>
      <c r="F10" s="19">
        <f t="shared" si="1"/>
        <v>5.1109778044391124E-2</v>
      </c>
      <c r="G10" s="15">
        <v>911</v>
      </c>
      <c r="H10" s="19">
        <f t="shared" si="2"/>
        <v>0.10929814037192562</v>
      </c>
      <c r="I10" s="15">
        <v>562</v>
      </c>
      <c r="J10" s="19">
        <f t="shared" si="3"/>
        <v>6.7426514697060583E-2</v>
      </c>
      <c r="K10" s="15">
        <v>514</v>
      </c>
      <c r="L10" s="19">
        <f t="shared" si="4"/>
        <v>6.1667666466706655E-2</v>
      </c>
      <c r="M10" s="16">
        <v>1918</v>
      </c>
      <c r="N10" s="19">
        <f t="shared" si="5"/>
        <v>0.23011397720455909</v>
      </c>
      <c r="O10" s="16">
        <v>3494</v>
      </c>
      <c r="P10" s="19">
        <f t="shared" si="6"/>
        <v>0.41919616076784644</v>
      </c>
      <c r="Q10" s="16">
        <v>510</v>
      </c>
      <c r="R10" s="19">
        <f t="shared" si="7"/>
        <v>6.1187762447510501E-2</v>
      </c>
      <c r="S10" s="32" t="s">
        <v>44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1" customFormat="1" ht="18.75" customHeight="1" x14ac:dyDescent="0.2">
      <c r="A11" s="17">
        <v>4</v>
      </c>
      <c r="B11" s="18" t="s">
        <v>23</v>
      </c>
      <c r="C11" s="19"/>
      <c r="D11" s="20">
        <f t="shared" si="0"/>
        <v>5782</v>
      </c>
      <c r="E11" s="15">
        <v>462</v>
      </c>
      <c r="F11" s="19">
        <f t="shared" si="1"/>
        <v>7.990314769975787E-2</v>
      </c>
      <c r="G11" s="15">
        <v>814</v>
      </c>
      <c r="H11" s="19">
        <f t="shared" si="2"/>
        <v>0.1407817364233829</v>
      </c>
      <c r="I11" s="15">
        <v>565</v>
      </c>
      <c r="J11" s="19">
        <f t="shared" si="3"/>
        <v>9.7717052922864062E-2</v>
      </c>
      <c r="K11" s="15">
        <v>439</v>
      </c>
      <c r="L11" s="19">
        <f t="shared" si="4"/>
        <v>7.5925285368384637E-2</v>
      </c>
      <c r="M11" s="16">
        <v>1345</v>
      </c>
      <c r="N11" s="19">
        <f t="shared" si="5"/>
        <v>0.23261847111726047</v>
      </c>
      <c r="O11" s="16">
        <v>1868</v>
      </c>
      <c r="P11" s="19">
        <f t="shared" si="6"/>
        <v>0.32307160152196474</v>
      </c>
      <c r="Q11" s="16">
        <v>289</v>
      </c>
      <c r="R11" s="19">
        <f t="shared" si="7"/>
        <v>4.9982704946385334E-2</v>
      </c>
      <c r="S11" s="32" t="s">
        <v>45</v>
      </c>
      <c r="T11" s="2"/>
    </row>
    <row r="12" spans="1:30" ht="18.75" customHeight="1" x14ac:dyDescent="0.2">
      <c r="A12" s="17">
        <v>5</v>
      </c>
      <c r="B12" s="18" t="s">
        <v>12</v>
      </c>
      <c r="C12" s="19"/>
      <c r="D12" s="20">
        <f t="shared" si="0"/>
        <v>5119</v>
      </c>
      <c r="E12" s="15">
        <v>279</v>
      </c>
      <c r="F12" s="19">
        <f t="shared" si="1"/>
        <v>5.450283258448916E-2</v>
      </c>
      <c r="G12" s="15">
        <v>521</v>
      </c>
      <c r="H12" s="19">
        <f t="shared" si="2"/>
        <v>0.1017776909552647</v>
      </c>
      <c r="I12" s="15">
        <v>405</v>
      </c>
      <c r="J12" s="19">
        <f t="shared" si="3"/>
        <v>7.9117015042000388E-2</v>
      </c>
      <c r="K12" s="15">
        <v>312</v>
      </c>
      <c r="L12" s="19">
        <f t="shared" si="4"/>
        <v>6.0949404180504006E-2</v>
      </c>
      <c r="M12" s="16">
        <v>1205</v>
      </c>
      <c r="N12" s="19">
        <f t="shared" si="5"/>
        <v>0.23539753858175425</v>
      </c>
      <c r="O12" s="16">
        <v>2040</v>
      </c>
      <c r="P12" s="19">
        <f t="shared" si="6"/>
        <v>0.39851533502637232</v>
      </c>
      <c r="Q12" s="16">
        <v>357</v>
      </c>
      <c r="R12" s="19">
        <f t="shared" si="7"/>
        <v>6.9740183629615163E-2</v>
      </c>
      <c r="S12" s="32" t="s">
        <v>46</v>
      </c>
    </row>
    <row r="13" spans="1:30" s="21" customFormat="1" ht="18.75" customHeight="1" x14ac:dyDescent="0.2">
      <c r="A13" s="11">
        <v>6</v>
      </c>
      <c r="B13" s="18" t="s">
        <v>29</v>
      </c>
      <c r="C13" s="19"/>
      <c r="D13" s="20">
        <f t="shared" si="0"/>
        <v>4760</v>
      </c>
      <c r="E13" s="15">
        <v>86</v>
      </c>
      <c r="F13" s="19">
        <f t="shared" si="1"/>
        <v>1.8067226890756304E-2</v>
      </c>
      <c r="G13" s="15">
        <v>326</v>
      </c>
      <c r="H13" s="19">
        <f t="shared" si="2"/>
        <v>6.84873949579832E-2</v>
      </c>
      <c r="I13" s="15">
        <v>287</v>
      </c>
      <c r="J13" s="19">
        <f t="shared" si="3"/>
        <v>6.0294117647058824E-2</v>
      </c>
      <c r="K13" s="15">
        <v>300</v>
      </c>
      <c r="L13" s="19">
        <f t="shared" si="4"/>
        <v>6.3025210084033612E-2</v>
      </c>
      <c r="M13" s="16">
        <v>1417</v>
      </c>
      <c r="N13" s="19">
        <f t="shared" si="5"/>
        <v>0.2976890756302521</v>
      </c>
      <c r="O13" s="16">
        <v>2132</v>
      </c>
      <c r="P13" s="19">
        <f t="shared" si="6"/>
        <v>0.44789915966386556</v>
      </c>
      <c r="Q13" s="16">
        <v>212</v>
      </c>
      <c r="R13" s="19">
        <f t="shared" si="7"/>
        <v>4.4537815126050422E-2</v>
      </c>
      <c r="S13" s="32" t="s">
        <v>47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.75" customHeight="1" x14ac:dyDescent="0.2">
      <c r="A14" s="17">
        <v>7</v>
      </c>
      <c r="B14" s="18" t="s">
        <v>22</v>
      </c>
      <c r="C14" s="19"/>
      <c r="D14" s="20">
        <f t="shared" si="0"/>
        <v>4669</v>
      </c>
      <c r="E14" s="15">
        <v>258</v>
      </c>
      <c r="F14" s="19">
        <f t="shared" si="1"/>
        <v>5.5258085243092739E-2</v>
      </c>
      <c r="G14" s="15">
        <v>515</v>
      </c>
      <c r="H14" s="19">
        <f t="shared" si="2"/>
        <v>0.11030199186121226</v>
      </c>
      <c r="I14" s="15">
        <v>372</v>
      </c>
      <c r="J14" s="19">
        <f t="shared" si="3"/>
        <v>7.9674448490040697E-2</v>
      </c>
      <c r="K14" s="15">
        <v>343</v>
      </c>
      <c r="L14" s="19">
        <f t="shared" si="4"/>
        <v>7.3463268365817097E-2</v>
      </c>
      <c r="M14" s="16">
        <v>1099</v>
      </c>
      <c r="N14" s="19">
        <f t="shared" si="5"/>
        <v>0.2353823088455772</v>
      </c>
      <c r="O14" s="16">
        <v>1721</v>
      </c>
      <c r="P14" s="19">
        <f t="shared" si="6"/>
        <v>0.36860141357892484</v>
      </c>
      <c r="Q14" s="16">
        <v>361</v>
      </c>
      <c r="R14" s="19">
        <f t="shared" si="7"/>
        <v>7.7318483615335193E-2</v>
      </c>
      <c r="S14" s="32" t="s">
        <v>49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1" customFormat="1" ht="18.75" customHeight="1" x14ac:dyDescent="0.2">
      <c r="A15" s="17">
        <v>8</v>
      </c>
      <c r="B15" s="18" t="s">
        <v>15</v>
      </c>
      <c r="C15" s="19"/>
      <c r="D15" s="20">
        <f t="shared" si="0"/>
        <v>3962</v>
      </c>
      <c r="E15" s="15">
        <v>162</v>
      </c>
      <c r="F15" s="19">
        <f t="shared" si="1"/>
        <v>4.0888440181726403E-2</v>
      </c>
      <c r="G15" s="15">
        <v>295</v>
      </c>
      <c r="H15" s="19">
        <f t="shared" si="2"/>
        <v>7.4457344775365975E-2</v>
      </c>
      <c r="I15" s="15">
        <v>259</v>
      </c>
      <c r="J15" s="19">
        <f t="shared" si="3"/>
        <v>6.5371024734982339E-2</v>
      </c>
      <c r="K15" s="15">
        <v>233</v>
      </c>
      <c r="L15" s="19">
        <f t="shared" si="4"/>
        <v>5.8808682483594145E-2</v>
      </c>
      <c r="M15" s="16">
        <v>1091</v>
      </c>
      <c r="N15" s="19">
        <f t="shared" si="5"/>
        <v>0.27536597677940433</v>
      </c>
      <c r="O15" s="16">
        <v>1662</v>
      </c>
      <c r="P15" s="19">
        <f t="shared" si="6"/>
        <v>0.41948510853104493</v>
      </c>
      <c r="Q15" s="16">
        <v>260</v>
      </c>
      <c r="R15" s="19">
        <f t="shared" si="7"/>
        <v>6.5623422513881882E-2</v>
      </c>
      <c r="S15" s="32" t="s">
        <v>48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8.75" customHeight="1" x14ac:dyDescent="0.2">
      <c r="A16" s="11">
        <v>9</v>
      </c>
      <c r="B16" s="18" t="s">
        <v>31</v>
      </c>
      <c r="C16" s="19"/>
      <c r="D16" s="20">
        <f t="shared" si="0"/>
        <v>3929</v>
      </c>
      <c r="E16" s="15">
        <v>198</v>
      </c>
      <c r="F16" s="19">
        <f t="shared" si="1"/>
        <v>5.0394502417918048E-2</v>
      </c>
      <c r="G16" s="15">
        <v>473</v>
      </c>
      <c r="H16" s="19">
        <f t="shared" si="2"/>
        <v>0.12038686688724866</v>
      </c>
      <c r="I16" s="15">
        <v>347</v>
      </c>
      <c r="J16" s="19">
        <f t="shared" si="3"/>
        <v>8.8317638075846278E-2</v>
      </c>
      <c r="K16" s="15">
        <v>273</v>
      </c>
      <c r="L16" s="19">
        <f t="shared" si="4"/>
        <v>6.9483329091371851E-2</v>
      </c>
      <c r="M16" s="16">
        <v>978</v>
      </c>
      <c r="N16" s="19">
        <f t="shared" si="5"/>
        <v>0.24891829982183761</v>
      </c>
      <c r="O16" s="16">
        <v>1533</v>
      </c>
      <c r="P16" s="19">
        <f t="shared" si="6"/>
        <v>0.39017561720539579</v>
      </c>
      <c r="Q16" s="16">
        <v>127</v>
      </c>
      <c r="R16" s="19">
        <f t="shared" si="7"/>
        <v>3.2323746500381778E-2</v>
      </c>
      <c r="S16" s="32" t="s">
        <v>55</v>
      </c>
    </row>
    <row r="17" spans="1:30" s="21" customFormat="1" ht="18.75" customHeight="1" x14ac:dyDescent="0.2">
      <c r="A17" s="17">
        <v>10</v>
      </c>
      <c r="B17" s="18" t="s">
        <v>30</v>
      </c>
      <c r="C17" s="19"/>
      <c r="D17" s="20">
        <f t="shared" si="0"/>
        <v>3888</v>
      </c>
      <c r="E17" s="15">
        <v>96</v>
      </c>
      <c r="F17" s="19">
        <f t="shared" si="1"/>
        <v>2.4691358024691357E-2</v>
      </c>
      <c r="G17" s="15">
        <v>250</v>
      </c>
      <c r="H17" s="19">
        <f t="shared" si="2"/>
        <v>6.4300411522633744E-2</v>
      </c>
      <c r="I17" s="15">
        <v>219</v>
      </c>
      <c r="J17" s="19">
        <f t="shared" si="3"/>
        <v>5.6327160493827161E-2</v>
      </c>
      <c r="K17" s="15">
        <v>228</v>
      </c>
      <c r="L17" s="19">
        <f t="shared" si="4"/>
        <v>5.8641975308641972E-2</v>
      </c>
      <c r="M17" s="16">
        <v>922</v>
      </c>
      <c r="N17" s="19">
        <f t="shared" si="5"/>
        <v>0.23713991769547324</v>
      </c>
      <c r="O17" s="16">
        <v>1867</v>
      </c>
      <c r="P17" s="19">
        <f t="shared" si="6"/>
        <v>0.48019547325102879</v>
      </c>
      <c r="Q17" s="16">
        <v>306</v>
      </c>
      <c r="R17" s="19">
        <f t="shared" si="7"/>
        <v>7.8703703703703706E-2</v>
      </c>
      <c r="S17" s="32" t="s">
        <v>50</v>
      </c>
      <c r="T17" s="2"/>
    </row>
    <row r="18" spans="1:30" ht="18.75" customHeight="1" x14ac:dyDescent="0.2">
      <c r="A18" s="17">
        <v>11</v>
      </c>
      <c r="B18" s="18" t="s">
        <v>21</v>
      </c>
      <c r="C18" s="19"/>
      <c r="D18" s="20">
        <f t="shared" si="0"/>
        <v>3545</v>
      </c>
      <c r="E18" s="15">
        <v>142</v>
      </c>
      <c r="F18" s="19">
        <f t="shared" si="1"/>
        <v>4.0056417489421722E-2</v>
      </c>
      <c r="G18" s="15">
        <v>375</v>
      </c>
      <c r="H18" s="19">
        <f t="shared" si="2"/>
        <v>0.10578279266572638</v>
      </c>
      <c r="I18" s="15">
        <v>265</v>
      </c>
      <c r="J18" s="19">
        <f t="shared" si="3"/>
        <v>7.4753173483779967E-2</v>
      </c>
      <c r="K18" s="15">
        <v>200</v>
      </c>
      <c r="L18" s="19">
        <f t="shared" si="4"/>
        <v>5.6417489421720736E-2</v>
      </c>
      <c r="M18" s="16">
        <v>880</v>
      </c>
      <c r="N18" s="19">
        <f t="shared" si="5"/>
        <v>0.24823695345557123</v>
      </c>
      <c r="O18" s="16">
        <v>1433</v>
      </c>
      <c r="P18" s="19">
        <f t="shared" si="6"/>
        <v>0.40423131170662907</v>
      </c>
      <c r="Q18" s="16">
        <v>250</v>
      </c>
      <c r="R18" s="19">
        <f t="shared" si="7"/>
        <v>7.0521861777150918E-2</v>
      </c>
      <c r="S18" s="32" t="s">
        <v>51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21" customFormat="1" ht="18.75" customHeight="1" x14ac:dyDescent="0.2">
      <c r="A19" s="11">
        <v>12</v>
      </c>
      <c r="B19" s="18" t="s">
        <v>24</v>
      </c>
      <c r="C19" s="19"/>
      <c r="D19" s="20">
        <f t="shared" si="0"/>
        <v>3169</v>
      </c>
      <c r="E19" s="15">
        <v>97</v>
      </c>
      <c r="F19" s="19">
        <f t="shared" si="1"/>
        <v>3.0609024928999685E-2</v>
      </c>
      <c r="G19" s="15">
        <v>287</v>
      </c>
      <c r="H19" s="19">
        <f t="shared" si="2"/>
        <v>9.056484695487535E-2</v>
      </c>
      <c r="I19" s="15">
        <v>196</v>
      </c>
      <c r="J19" s="19">
        <f t="shared" si="3"/>
        <v>6.1849163774061217E-2</v>
      </c>
      <c r="K19" s="15">
        <v>211</v>
      </c>
      <c r="L19" s="19">
        <f t="shared" si="4"/>
        <v>6.6582518144525094E-2</v>
      </c>
      <c r="M19" s="16">
        <v>910</v>
      </c>
      <c r="N19" s="19">
        <f t="shared" si="5"/>
        <v>0.28715683180814139</v>
      </c>
      <c r="O19" s="16">
        <v>1284</v>
      </c>
      <c r="P19" s="19">
        <f t="shared" si="6"/>
        <v>0.40517513411170714</v>
      </c>
      <c r="Q19" s="16">
        <v>184</v>
      </c>
      <c r="R19" s="19">
        <f t="shared" si="7"/>
        <v>5.8062480277690121E-2</v>
      </c>
      <c r="S19" s="32" t="s">
        <v>52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8.75" customHeight="1" x14ac:dyDescent="0.2">
      <c r="A20" s="17">
        <v>13</v>
      </c>
      <c r="B20" s="18" t="s">
        <v>13</v>
      </c>
      <c r="C20" s="19"/>
      <c r="D20" s="20">
        <f t="shared" si="0"/>
        <v>2841</v>
      </c>
      <c r="E20" s="15">
        <v>69</v>
      </c>
      <c r="F20" s="19">
        <f t="shared" si="1"/>
        <v>2.4287222808870117E-2</v>
      </c>
      <c r="G20" s="15">
        <v>207</v>
      </c>
      <c r="H20" s="19">
        <f t="shared" si="2"/>
        <v>7.2861668426610349E-2</v>
      </c>
      <c r="I20" s="15">
        <v>146</v>
      </c>
      <c r="J20" s="19">
        <f t="shared" si="3"/>
        <v>5.1390355508623725E-2</v>
      </c>
      <c r="K20" s="15">
        <v>160</v>
      </c>
      <c r="L20" s="19">
        <f t="shared" si="4"/>
        <v>5.6318197817669835E-2</v>
      </c>
      <c r="M20" s="16">
        <v>700</v>
      </c>
      <c r="N20" s="19">
        <f t="shared" si="5"/>
        <v>0.24639211545230552</v>
      </c>
      <c r="O20" s="16">
        <v>1387</v>
      </c>
      <c r="P20" s="19">
        <f t="shared" si="6"/>
        <v>0.4882083773319254</v>
      </c>
      <c r="Q20" s="16">
        <v>172</v>
      </c>
      <c r="R20" s="19">
        <f t="shared" si="7"/>
        <v>6.0542062653995074E-2</v>
      </c>
      <c r="S20" s="32" t="s">
        <v>56</v>
      </c>
    </row>
    <row r="21" spans="1:30" s="21" customFormat="1" ht="18.75" customHeight="1" x14ac:dyDescent="0.2">
      <c r="A21" s="17">
        <v>14</v>
      </c>
      <c r="B21" s="18" t="s">
        <v>20</v>
      </c>
      <c r="C21" s="19"/>
      <c r="D21" s="20">
        <f t="shared" si="0"/>
        <v>2831</v>
      </c>
      <c r="E21" s="15">
        <v>121</v>
      </c>
      <c r="F21" s="19">
        <f t="shared" si="1"/>
        <v>4.2741080890144827E-2</v>
      </c>
      <c r="G21" s="15">
        <v>252</v>
      </c>
      <c r="H21" s="19">
        <f t="shared" si="2"/>
        <v>8.9014482515012358E-2</v>
      </c>
      <c r="I21" s="15">
        <v>243</v>
      </c>
      <c r="J21" s="19">
        <f t="shared" si="3"/>
        <v>8.5835393853761918E-2</v>
      </c>
      <c r="K21" s="15">
        <v>252</v>
      </c>
      <c r="L21" s="19">
        <f t="shared" si="4"/>
        <v>8.9014482515012358E-2</v>
      </c>
      <c r="M21" s="16">
        <v>763</v>
      </c>
      <c r="N21" s="19">
        <f t="shared" si="5"/>
        <v>0.26951607205934297</v>
      </c>
      <c r="O21" s="16">
        <v>1044</v>
      </c>
      <c r="P21" s="19">
        <f t="shared" si="6"/>
        <v>0.36877428470505119</v>
      </c>
      <c r="Q21" s="16">
        <v>156</v>
      </c>
      <c r="R21" s="19">
        <f t="shared" si="7"/>
        <v>5.5104203461674321E-2</v>
      </c>
      <c r="S21" s="32" t="s">
        <v>57</v>
      </c>
      <c r="T21" s="2"/>
    </row>
    <row r="22" spans="1:30" ht="18.75" customHeight="1" x14ac:dyDescent="0.2">
      <c r="A22" s="11">
        <v>15</v>
      </c>
      <c r="B22" s="18" t="s">
        <v>17</v>
      </c>
      <c r="C22" s="19"/>
      <c r="D22" s="20">
        <f t="shared" si="0"/>
        <v>2804</v>
      </c>
      <c r="E22" s="15">
        <v>244</v>
      </c>
      <c r="F22" s="19">
        <f t="shared" si="1"/>
        <v>8.7018544935805991E-2</v>
      </c>
      <c r="G22" s="15">
        <v>416</v>
      </c>
      <c r="H22" s="19">
        <f t="shared" si="2"/>
        <v>0.14835948644793154</v>
      </c>
      <c r="I22" s="15">
        <v>243</v>
      </c>
      <c r="J22" s="19">
        <f t="shared" si="3"/>
        <v>8.6661911554921547E-2</v>
      </c>
      <c r="K22" s="15">
        <v>209</v>
      </c>
      <c r="L22" s="19">
        <f t="shared" si="4"/>
        <v>7.4536376604850213E-2</v>
      </c>
      <c r="M22" s="16">
        <v>564</v>
      </c>
      <c r="N22" s="19">
        <f t="shared" si="5"/>
        <v>0.20114122681883023</v>
      </c>
      <c r="O22" s="16">
        <v>863</v>
      </c>
      <c r="P22" s="19">
        <f t="shared" si="6"/>
        <v>0.30777460770328102</v>
      </c>
      <c r="Q22" s="16">
        <v>265</v>
      </c>
      <c r="R22" s="19">
        <f t="shared" si="7"/>
        <v>9.4507845934379456E-2</v>
      </c>
      <c r="S22" s="32" t="s">
        <v>53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8.75" customHeight="1" x14ac:dyDescent="0.2">
      <c r="A23" s="17">
        <v>16</v>
      </c>
      <c r="B23" s="18" t="s">
        <v>16</v>
      </c>
      <c r="C23" s="19"/>
      <c r="D23" s="20">
        <f t="shared" si="0"/>
        <v>2763</v>
      </c>
      <c r="E23" s="15">
        <v>79</v>
      </c>
      <c r="F23" s="19">
        <f t="shared" si="1"/>
        <v>2.859211002533478E-2</v>
      </c>
      <c r="G23" s="15">
        <v>229</v>
      </c>
      <c r="H23" s="19">
        <f t="shared" si="2"/>
        <v>8.2880926529134993E-2</v>
      </c>
      <c r="I23" s="15">
        <v>192</v>
      </c>
      <c r="J23" s="19">
        <f t="shared" si="3"/>
        <v>6.9489685124864281E-2</v>
      </c>
      <c r="K23" s="15">
        <v>198</v>
      </c>
      <c r="L23" s="19">
        <f t="shared" si="4"/>
        <v>7.1661237785016291E-2</v>
      </c>
      <c r="M23" s="16">
        <v>687</v>
      </c>
      <c r="N23" s="19">
        <f t="shared" si="5"/>
        <v>0.24864277958740499</v>
      </c>
      <c r="O23" s="16">
        <v>1180</v>
      </c>
      <c r="P23" s="19">
        <f t="shared" si="6"/>
        <v>0.4270720231632284</v>
      </c>
      <c r="Q23" s="16">
        <v>198</v>
      </c>
      <c r="R23" s="19">
        <f t="shared" si="7"/>
        <v>7.1661237785016291E-2</v>
      </c>
      <c r="S23" s="32" t="s">
        <v>54</v>
      </c>
    </row>
    <row r="24" spans="1:30" s="21" customFormat="1" ht="18.75" customHeight="1" x14ac:dyDescent="0.2">
      <c r="A24" s="17">
        <v>17</v>
      </c>
      <c r="B24" s="18" t="s">
        <v>32</v>
      </c>
      <c r="C24" s="19"/>
      <c r="D24" s="20">
        <f t="shared" si="0"/>
        <v>2071</v>
      </c>
      <c r="E24" s="15">
        <v>77</v>
      </c>
      <c r="F24" s="19">
        <f t="shared" si="1"/>
        <v>3.7180106228874937E-2</v>
      </c>
      <c r="G24" s="15">
        <v>194</v>
      </c>
      <c r="H24" s="19">
        <f t="shared" si="2"/>
        <v>9.3674553355866733E-2</v>
      </c>
      <c r="I24" s="15">
        <v>150</v>
      </c>
      <c r="J24" s="19">
        <f t="shared" si="3"/>
        <v>7.2428778367938193E-2</v>
      </c>
      <c r="K24" s="15">
        <v>127</v>
      </c>
      <c r="L24" s="19">
        <f t="shared" si="4"/>
        <v>6.1323032351521006E-2</v>
      </c>
      <c r="M24" s="16">
        <v>490</v>
      </c>
      <c r="N24" s="19">
        <f t="shared" si="5"/>
        <v>0.23660067600193144</v>
      </c>
      <c r="O24" s="16">
        <v>893</v>
      </c>
      <c r="P24" s="19">
        <f t="shared" si="6"/>
        <v>0.43119266055045874</v>
      </c>
      <c r="Q24" s="16">
        <v>140</v>
      </c>
      <c r="R24" s="19">
        <f t="shared" si="7"/>
        <v>6.7600193143408982E-2</v>
      </c>
      <c r="S24" s="32" t="s">
        <v>58</v>
      </c>
      <c r="T24" s="2"/>
    </row>
    <row r="25" spans="1:30" ht="18.75" customHeight="1" x14ac:dyDescent="0.2">
      <c r="A25" s="11">
        <v>18</v>
      </c>
      <c r="B25" s="18" t="s">
        <v>25</v>
      </c>
      <c r="C25" s="19"/>
      <c r="D25" s="20">
        <f t="shared" si="0"/>
        <v>1963</v>
      </c>
      <c r="E25" s="15">
        <v>44</v>
      </c>
      <c r="F25" s="19">
        <f t="shared" si="1"/>
        <v>2.2414671421293938E-2</v>
      </c>
      <c r="G25" s="15">
        <v>163</v>
      </c>
      <c r="H25" s="19">
        <f t="shared" si="2"/>
        <v>8.3036169128884355E-2</v>
      </c>
      <c r="I25" s="15">
        <v>160</v>
      </c>
      <c r="J25" s="19">
        <f t="shared" si="3"/>
        <v>8.1507896077432501E-2</v>
      </c>
      <c r="K25" s="15">
        <v>114</v>
      </c>
      <c r="L25" s="19">
        <f t="shared" si="4"/>
        <v>5.8074375955170655E-2</v>
      </c>
      <c r="M25" s="16">
        <v>534</v>
      </c>
      <c r="N25" s="19">
        <f t="shared" si="5"/>
        <v>0.27203260315843097</v>
      </c>
      <c r="O25" s="16">
        <v>871</v>
      </c>
      <c r="P25" s="19">
        <f t="shared" si="6"/>
        <v>0.44370860927152317</v>
      </c>
      <c r="Q25" s="16">
        <v>77</v>
      </c>
      <c r="R25" s="19">
        <f t="shared" si="7"/>
        <v>3.922567498726439E-2</v>
      </c>
      <c r="S25" s="32" t="s">
        <v>59</v>
      </c>
    </row>
    <row r="26" spans="1:30" s="21" customFormat="1" ht="18.75" customHeight="1" x14ac:dyDescent="0.2">
      <c r="A26" s="17">
        <v>19</v>
      </c>
      <c r="B26" s="18" t="s">
        <v>33</v>
      </c>
      <c r="C26" s="19"/>
      <c r="D26" s="20">
        <f t="shared" si="0"/>
        <v>1907</v>
      </c>
      <c r="E26" s="15">
        <v>88</v>
      </c>
      <c r="F26" s="19">
        <f t="shared" si="1"/>
        <v>4.6145778710015732E-2</v>
      </c>
      <c r="G26" s="15">
        <v>200</v>
      </c>
      <c r="H26" s="19">
        <f t="shared" si="2"/>
        <v>0.10487676979549029</v>
      </c>
      <c r="I26" s="15">
        <v>99</v>
      </c>
      <c r="J26" s="19">
        <f t="shared" si="3"/>
        <v>5.1914001048767699E-2</v>
      </c>
      <c r="K26" s="15">
        <v>94</v>
      </c>
      <c r="L26" s="19">
        <f t="shared" si="4"/>
        <v>4.9292081803880443E-2</v>
      </c>
      <c r="M26" s="16">
        <v>587</v>
      </c>
      <c r="N26" s="19">
        <f t="shared" si="5"/>
        <v>0.30781331934976403</v>
      </c>
      <c r="O26" s="16">
        <v>767</v>
      </c>
      <c r="P26" s="19">
        <f t="shared" si="6"/>
        <v>0.40220241216570529</v>
      </c>
      <c r="Q26" s="16">
        <v>72</v>
      </c>
      <c r="R26" s="19">
        <f t="shared" si="7"/>
        <v>3.7755637126376508E-2</v>
      </c>
      <c r="S26" s="32" t="s">
        <v>60</v>
      </c>
      <c r="T26" s="2"/>
    </row>
    <row r="27" spans="1:30" ht="18.75" customHeight="1" x14ac:dyDescent="0.2">
      <c r="A27" s="17">
        <v>20</v>
      </c>
      <c r="B27" s="18" t="s">
        <v>11</v>
      </c>
      <c r="C27" s="19"/>
      <c r="D27" s="20">
        <f t="shared" si="0"/>
        <v>1454</v>
      </c>
      <c r="E27" s="15">
        <v>85</v>
      </c>
      <c r="F27" s="19">
        <f t="shared" si="1"/>
        <v>5.8459422283356259E-2</v>
      </c>
      <c r="G27" s="15">
        <v>162</v>
      </c>
      <c r="H27" s="19">
        <f t="shared" si="2"/>
        <v>0.11141678129298486</v>
      </c>
      <c r="I27" s="15">
        <v>125</v>
      </c>
      <c r="J27" s="19">
        <f t="shared" si="3"/>
        <v>8.5969738651994504E-2</v>
      </c>
      <c r="K27" s="15">
        <v>113</v>
      </c>
      <c r="L27" s="19">
        <f t="shared" si="4"/>
        <v>7.7716643741403024E-2</v>
      </c>
      <c r="M27" s="16">
        <v>389</v>
      </c>
      <c r="N27" s="19">
        <f t="shared" si="5"/>
        <v>0.26753782668500686</v>
      </c>
      <c r="O27" s="16">
        <v>511</v>
      </c>
      <c r="P27" s="19">
        <f t="shared" si="6"/>
        <v>0.35144429160935353</v>
      </c>
      <c r="Q27" s="16">
        <v>69</v>
      </c>
      <c r="R27" s="19">
        <f t="shared" si="7"/>
        <v>4.745529573590096E-2</v>
      </c>
      <c r="S27" s="32" t="s">
        <v>61</v>
      </c>
    </row>
    <row r="28" spans="1:30" s="21" customFormat="1" ht="18.75" customHeight="1" x14ac:dyDescent="0.2">
      <c r="A28" s="11">
        <v>21</v>
      </c>
      <c r="B28" s="18" t="s">
        <v>19</v>
      </c>
      <c r="C28" s="19"/>
      <c r="D28" s="20">
        <f t="shared" si="0"/>
        <v>1335</v>
      </c>
      <c r="E28" s="15">
        <v>103</v>
      </c>
      <c r="F28" s="19">
        <f t="shared" si="1"/>
        <v>7.7153558052434457E-2</v>
      </c>
      <c r="G28" s="15">
        <v>161</v>
      </c>
      <c r="H28" s="19">
        <f t="shared" si="2"/>
        <v>0.12059925093632959</v>
      </c>
      <c r="I28" s="15">
        <v>100</v>
      </c>
      <c r="J28" s="19">
        <f t="shared" si="3"/>
        <v>7.4906367041198504E-2</v>
      </c>
      <c r="K28" s="15">
        <v>106</v>
      </c>
      <c r="L28" s="19">
        <f t="shared" si="4"/>
        <v>7.9400749063670409E-2</v>
      </c>
      <c r="M28" s="16">
        <v>333</v>
      </c>
      <c r="N28" s="19">
        <f t="shared" si="5"/>
        <v>0.24943820224719102</v>
      </c>
      <c r="O28" s="16">
        <v>470</v>
      </c>
      <c r="P28" s="19">
        <f t="shared" si="6"/>
        <v>0.35205992509363299</v>
      </c>
      <c r="Q28" s="16">
        <v>62</v>
      </c>
      <c r="R28" s="19">
        <f t="shared" si="7"/>
        <v>4.6441947565543068E-2</v>
      </c>
      <c r="S28" s="32" t="s">
        <v>62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8.75" customHeight="1" x14ac:dyDescent="0.2">
      <c r="A29" s="17">
        <v>22</v>
      </c>
      <c r="B29" s="18" t="s">
        <v>28</v>
      </c>
      <c r="C29" s="19"/>
      <c r="D29" s="20">
        <f t="shared" si="0"/>
        <v>1102</v>
      </c>
      <c r="E29" s="15">
        <v>47</v>
      </c>
      <c r="F29" s="19">
        <f t="shared" si="1"/>
        <v>4.26497277676951E-2</v>
      </c>
      <c r="G29" s="15">
        <v>114</v>
      </c>
      <c r="H29" s="19">
        <f t="shared" si="2"/>
        <v>0.10344827586206896</v>
      </c>
      <c r="I29" s="15">
        <v>84</v>
      </c>
      <c r="J29" s="19">
        <f t="shared" si="3"/>
        <v>7.6225045372050812E-2</v>
      </c>
      <c r="K29" s="15">
        <v>82</v>
      </c>
      <c r="L29" s="19">
        <f t="shared" si="4"/>
        <v>7.441016333938294E-2</v>
      </c>
      <c r="M29" s="16">
        <v>303</v>
      </c>
      <c r="N29" s="19">
        <f t="shared" si="5"/>
        <v>0.27495462794918329</v>
      </c>
      <c r="O29" s="16">
        <v>425</v>
      </c>
      <c r="P29" s="19">
        <f t="shared" si="6"/>
        <v>0.38566243194192379</v>
      </c>
      <c r="Q29" s="16">
        <v>47</v>
      </c>
      <c r="R29" s="19">
        <f t="shared" si="7"/>
        <v>4.26497277676951E-2</v>
      </c>
      <c r="S29" s="32" t="s">
        <v>63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21" customFormat="1" ht="18.75" customHeight="1" x14ac:dyDescent="0.2">
      <c r="A30" s="17">
        <v>23</v>
      </c>
      <c r="B30" s="18" t="s">
        <v>27</v>
      </c>
      <c r="C30" s="19"/>
      <c r="D30" s="20">
        <f t="shared" si="0"/>
        <v>853</v>
      </c>
      <c r="E30" s="15">
        <v>33</v>
      </c>
      <c r="F30" s="19">
        <f t="shared" si="1"/>
        <v>3.8686987104337635E-2</v>
      </c>
      <c r="G30" s="15">
        <v>56</v>
      </c>
      <c r="H30" s="19">
        <f t="shared" si="2"/>
        <v>6.5650644783118411E-2</v>
      </c>
      <c r="I30" s="15">
        <v>49</v>
      </c>
      <c r="J30" s="19">
        <f t="shared" si="3"/>
        <v>5.7444314185228607E-2</v>
      </c>
      <c r="K30" s="15">
        <v>43</v>
      </c>
      <c r="L30" s="19">
        <f t="shared" si="4"/>
        <v>5.0410316529894493E-2</v>
      </c>
      <c r="M30" s="16">
        <v>184</v>
      </c>
      <c r="N30" s="19">
        <f t="shared" si="5"/>
        <v>0.21570926143024619</v>
      </c>
      <c r="O30" s="16">
        <v>414</v>
      </c>
      <c r="P30" s="19">
        <f t="shared" si="6"/>
        <v>0.48534583821805394</v>
      </c>
      <c r="Q30" s="16">
        <v>74</v>
      </c>
      <c r="R30" s="19">
        <f t="shared" si="7"/>
        <v>8.6752637749120745E-2</v>
      </c>
      <c r="S30" s="32" t="s">
        <v>64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8.75" customHeight="1" x14ac:dyDescent="0.2">
      <c r="A31" s="11">
        <v>24</v>
      </c>
      <c r="B31" s="18" t="s">
        <v>34</v>
      </c>
      <c r="C31" s="19"/>
      <c r="D31" s="20">
        <f t="shared" si="0"/>
        <v>813</v>
      </c>
      <c r="E31" s="15">
        <v>30</v>
      </c>
      <c r="F31" s="19">
        <f t="shared" si="1"/>
        <v>3.6900369003690037E-2</v>
      </c>
      <c r="G31" s="15">
        <v>79</v>
      </c>
      <c r="H31" s="19">
        <f t="shared" si="2"/>
        <v>9.7170971709717099E-2</v>
      </c>
      <c r="I31" s="15">
        <v>82</v>
      </c>
      <c r="J31" s="19">
        <f t="shared" si="3"/>
        <v>0.10086100861008609</v>
      </c>
      <c r="K31" s="15">
        <v>65</v>
      </c>
      <c r="L31" s="19">
        <f t="shared" si="4"/>
        <v>7.995079950799508E-2</v>
      </c>
      <c r="M31" s="16">
        <v>242</v>
      </c>
      <c r="N31" s="19">
        <f t="shared" si="5"/>
        <v>0.29766297662976632</v>
      </c>
      <c r="O31" s="16">
        <v>297</v>
      </c>
      <c r="P31" s="19">
        <f t="shared" si="6"/>
        <v>0.36531365313653136</v>
      </c>
      <c r="Q31" s="16">
        <v>18</v>
      </c>
      <c r="R31" s="19">
        <f t="shared" si="7"/>
        <v>2.2140221402214021E-2</v>
      </c>
      <c r="S31" s="32" t="s">
        <v>65</v>
      </c>
    </row>
    <row r="32" spans="1:30" s="21" customFormat="1" ht="18.75" customHeight="1" thickBot="1" x14ac:dyDescent="0.25">
      <c r="A32" s="17">
        <v>25</v>
      </c>
      <c r="B32" s="18" t="s">
        <v>26</v>
      </c>
      <c r="C32" s="19"/>
      <c r="D32" s="20">
        <f t="shared" si="0"/>
        <v>795</v>
      </c>
      <c r="E32" s="22">
        <v>29</v>
      </c>
      <c r="F32" s="19">
        <f t="shared" si="1"/>
        <v>3.6477987421383647E-2</v>
      </c>
      <c r="G32" s="22">
        <v>103</v>
      </c>
      <c r="H32" s="19">
        <f t="shared" si="2"/>
        <v>0.12955974842767295</v>
      </c>
      <c r="I32" s="22">
        <v>61</v>
      </c>
      <c r="J32" s="19">
        <f t="shared" si="3"/>
        <v>7.672955974842767E-2</v>
      </c>
      <c r="K32" s="22">
        <v>53</v>
      </c>
      <c r="L32" s="19">
        <f t="shared" si="4"/>
        <v>6.6666666666666666E-2</v>
      </c>
      <c r="M32" s="23">
        <v>209</v>
      </c>
      <c r="N32" s="19">
        <f t="shared" si="5"/>
        <v>0.26289308176100629</v>
      </c>
      <c r="O32" s="23">
        <v>281</v>
      </c>
      <c r="P32" s="19">
        <f t="shared" si="6"/>
        <v>0.35345911949685532</v>
      </c>
      <c r="Q32" s="23">
        <v>59</v>
      </c>
      <c r="R32" s="19">
        <f t="shared" si="7"/>
        <v>7.4213836477987419E-2</v>
      </c>
      <c r="S32" s="32" t="s"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19" ht="20.100000000000001" customHeight="1" thickBot="1" x14ac:dyDescent="0.25">
      <c r="A33" s="36" t="s">
        <v>1</v>
      </c>
      <c r="B33" s="37"/>
      <c r="C33" s="24"/>
      <c r="D33" s="25">
        <f>SUM(D8:D32)</f>
        <v>114495</v>
      </c>
      <c r="E33" s="25">
        <f>SUM(E8:E32)</f>
        <v>6438</v>
      </c>
      <c r="F33" s="24">
        <f t="shared" ref="F33" si="8">E33/D33</f>
        <v>5.6229529673784882E-2</v>
      </c>
      <c r="G33" s="25">
        <f>SUM(G8:G32)</f>
        <v>13045</v>
      </c>
      <c r="H33" s="24">
        <f t="shared" si="2"/>
        <v>0.11393510633652125</v>
      </c>
      <c r="I33" s="25">
        <f>SUM(I8:I32)</f>
        <v>8676</v>
      </c>
      <c r="J33" s="24">
        <f t="shared" si="3"/>
        <v>7.5776234770077291E-2</v>
      </c>
      <c r="K33" s="25">
        <f>SUM(K8:K32)</f>
        <v>7502</v>
      </c>
      <c r="L33" s="24">
        <f t="shared" ref="L33" si="9">K33/$D33</f>
        <v>6.5522511900082972E-2</v>
      </c>
      <c r="M33" s="25">
        <f>SUM(M8:M32)</f>
        <v>26637</v>
      </c>
      <c r="N33" s="24">
        <f t="shared" si="5"/>
        <v>0.23264771387396829</v>
      </c>
      <c r="O33" s="25">
        <f>SUM(O8:O32)</f>
        <v>44251</v>
      </c>
      <c r="P33" s="24">
        <f t="shared" si="6"/>
        <v>0.38648849294729026</v>
      </c>
      <c r="Q33" s="25">
        <f>SUM(Q8:Q32)</f>
        <v>7946</v>
      </c>
      <c r="R33" s="24">
        <f t="shared" si="7"/>
        <v>6.9400410498275028E-2</v>
      </c>
      <c r="S33" s="34">
        <v>0.57699999999999996</v>
      </c>
    </row>
    <row r="34" spans="1:19" x14ac:dyDescent="0.2">
      <c r="A34" s="26" t="s">
        <v>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</row>
    <row r="35" spans="1:19" x14ac:dyDescent="0.2">
      <c r="A35" s="26" t="s">
        <v>39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</row>
    <row r="36" spans="1:19" ht="8.25" customHeight="1" x14ac:dyDescent="0.2">
      <c r="A36" s="2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</row>
    <row r="37" spans="1:19" x14ac:dyDescent="0.2">
      <c r="A37" s="38" t="s">
        <v>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3"/>
    </row>
    <row r="39" spans="1:19" ht="8.25" customHeight="1" x14ac:dyDescent="0.2">
      <c r="A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0"/>
    </row>
    <row r="40" spans="1:19" x14ac:dyDescent="0.2">
      <c r="A40" s="33" t="s">
        <v>37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</row>
    <row r="41" spans="1:19" ht="13.15" customHeight="1" x14ac:dyDescent="0.2">
      <c r="A41" s="33" t="s">
        <v>41</v>
      </c>
      <c r="B41" s="3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</row>
  </sheetData>
  <mergeCells count="3">
    <mergeCell ref="A3:S3"/>
    <mergeCell ref="A33:B33"/>
    <mergeCell ref="A37:S38"/>
  </mergeCells>
  <printOptions horizontalCentered="1"/>
  <pageMargins left="0.51181102362204722" right="0.39370078740157483" top="0.59055118110236227" bottom="0.43307086614173229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2.9</vt:lpstr>
      <vt:lpstr>'2.9'!Área_de_impresión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2019-02-18T17:23:00Z</cp:lastPrinted>
  <dcterms:created xsi:type="dcterms:W3CDTF">2015-04-30T22:50:53Z</dcterms:created>
  <dcterms:modified xsi:type="dcterms:W3CDTF">2021-01-15T21:53:04Z</dcterms:modified>
</cp:coreProperties>
</file>