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2 Diciembre\BV Diciembre\páginas\"/>
    </mc:Choice>
  </mc:AlternateContent>
  <bookViews>
    <workbookView xWindow="-105" yWindow="-105" windowWidth="23250" windowHeight="12570" tabRatio="404"/>
  </bookViews>
  <sheets>
    <sheet name="3.5" sheetId="1" r:id="rId1"/>
  </sheets>
  <definedNames>
    <definedName name="_xlnm._FilterDatabase" localSheetId="0" hidden="1">'3.5'!$B$6:$P$6</definedName>
    <definedName name="_xlnm.Print_Area" localSheetId="0">'3.5'!$A$1:$P$62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91029"/>
</workbook>
</file>

<file path=xl/calcChain.xml><?xml version="1.0" encoding="utf-8"?>
<calcChain xmlns="http://schemas.openxmlformats.org/spreadsheetml/2006/main">
  <c r="N32" i="1" l="1"/>
  <c r="M32" i="1"/>
  <c r="L32" i="1" l="1"/>
  <c r="K32" i="1" l="1"/>
  <c r="J32" i="1" l="1"/>
  <c r="O31" i="1" l="1"/>
  <c r="I32" i="1" l="1"/>
  <c r="H32" i="1" l="1"/>
  <c r="O12" i="1"/>
  <c r="G32" i="1" l="1"/>
  <c r="O5" i="1" l="1"/>
  <c r="P7" i="1" s="1"/>
  <c r="F32" i="1" l="1"/>
  <c r="P12" i="1"/>
  <c r="E32" i="1" l="1"/>
  <c r="D32" i="1" l="1"/>
  <c r="C32" i="1" l="1"/>
  <c r="O11" i="1" l="1"/>
  <c r="O17" i="1"/>
  <c r="O22" i="1"/>
  <c r="O24" i="1"/>
  <c r="O13" i="1"/>
  <c r="O30" i="1"/>
  <c r="P30" i="1" s="1"/>
  <c r="O19" i="1"/>
  <c r="O27" i="1"/>
  <c r="O10" i="1"/>
  <c r="O8" i="1"/>
  <c r="O15" i="1"/>
  <c r="O21" i="1"/>
  <c r="O18" i="1"/>
  <c r="O14" i="1"/>
  <c r="O25" i="1"/>
  <c r="O26" i="1"/>
  <c r="O29" i="1"/>
  <c r="O20" i="1"/>
  <c r="P20" i="1" s="1"/>
  <c r="O7" i="1"/>
  <c r="O28" i="1"/>
  <c r="P28" i="1" s="1"/>
  <c r="O9" i="1"/>
  <c r="O16" i="1"/>
  <c r="O23" i="1"/>
  <c r="P26" i="1" l="1"/>
  <c r="O32" i="1"/>
  <c r="P32" i="1" s="1"/>
  <c r="P33" i="1" s="1"/>
  <c r="P34" i="1" s="1"/>
  <c r="P25" i="1"/>
  <c r="P10" i="1"/>
  <c r="P14" i="1"/>
  <c r="P31" i="1"/>
  <c r="P29" i="1"/>
  <c r="P11" i="1"/>
  <c r="P22" i="1"/>
  <c r="P18" i="1"/>
  <c r="P15" i="1"/>
  <c r="P24" i="1"/>
  <c r="P9" i="1"/>
  <c r="P13" i="1"/>
  <c r="P19" i="1"/>
  <c r="P27" i="1"/>
  <c r="P8" i="1"/>
  <c r="P21" i="1"/>
  <c r="P16" i="1"/>
  <c r="P17" i="1"/>
  <c r="P23" i="1"/>
</calcChain>
</file>

<file path=xl/sharedStrings.xml><?xml version="1.0" encoding="utf-8"?>
<sst xmlns="http://schemas.openxmlformats.org/spreadsheetml/2006/main" count="51" uniqueCount="48">
  <si>
    <t>Nº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</si>
  <si>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</si>
  <si>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</si>
  <si>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</si>
  <si>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</si>
  <si>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</si>
  <si>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</si>
  <si>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</si>
  <si>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</si>
  <si>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</si>
  <si>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</si>
  <si>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</si>
  <si>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</si>
  <si>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</si>
  <si>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Promedio Diario</t>
  </si>
  <si>
    <t>Promedio x Hora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</si>
  <si>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</si>
  <si>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</si>
  <si>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</si>
  <si>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</si>
  <si>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</si>
  <si>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</si>
  <si>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</si>
  <si>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</si>
  <si>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</si>
  <si>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</si>
  <si>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</si>
  <si>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</si>
  <si>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</si>
  <si>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</si>
  <si>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</si>
  <si>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</si>
  <si>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</si>
  <si>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</si>
  <si>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</si>
  <si>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</si>
  <si>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</si>
  <si>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</si>
  <si>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</si>
  <si>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</si>
  <si>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</si>
  <si>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Departamento</t>
  </si>
  <si>
    <t>Nº beneficiados por día</t>
  </si>
  <si>
    <t>Fuente : Registro de acciones preventivas promocionales</t>
  </si>
  <si>
    <t>Cuadro N° 3.5</t>
  </si>
  <si>
    <t>RANKING DE PERSONAS INFORMADAS A TRAVÉS DE LAS ACCIONES PREVENTIVAS PROMOCIONALES SEGÚN DEPARTAMENTO Y MES</t>
  </si>
  <si>
    <t>Elaboración : SISEGC - UPPM - AURORA</t>
  </si>
  <si>
    <t>Período: Enero - Diciembre,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</si>
</sst>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8"/>
      <color theme="0"/>
      <name val="Arial Narrow"/>
      <family val="2"/>
    </font>
    <font>
      <sz val="8"/>
      <color theme="0"/>
      <name val="Arial Narrow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indexed="8"/>
      <name val="Arial Narrow"/>
      <family val="2"/>
    </font>
    <font>
      <sz val="8"/>
      <color theme="1"/>
      <name val="Arial Narrow"/>
      <family val="2"/>
    </font>
    <font>
      <b/>
      <sz val="9"/>
      <name val="Arial Narrow"/>
      <family val="2"/>
    </font>
    <font>
      <sz val="11"/>
      <color theme="1"/>
      <name val="Arial Narrow"/>
      <family val="2"/>
    </font>
    <font>
      <sz val="8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 style="hair">
        <color rgb="FF305496"/>
      </top>
      <bottom/>
      <diagonal/>
    </border>
    <border>
      <left/>
      <right/>
      <top/>
      <bottom style="medium">
        <color rgb="FF969696"/>
      </bottom>
      <diagonal/>
    </border>
    <border>
      <left style="medium">
        <color rgb="FF305496"/>
      </left>
      <right/>
      <top style="hair">
        <color rgb="FF305496"/>
      </top>
      <bottom/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 style="medium">
        <color rgb="FF969696"/>
      </top>
      <bottom/>
      <diagonal/>
    </border>
    <border>
      <left/>
      <right/>
      <top/>
      <bottom style="medium">
        <color rgb="FF305496"/>
      </bottom>
      <diagonal/>
    </border>
  </borders>
  <cellStyleXfs count="13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55">
    <xf numFmtId="0" fontId="0" fillId="0" borderId="0" xfId="0"/>
    <xf numFmtId="0" fontId="3" fillId="4" borderId="0" xfId="0" applyFont="1" applyFill="1" applyAlignment="1">
      <alignment vertical="center"/>
    </xf>
    <xf numFmtId="0" fontId="4" fillId="4" borderId="0" xfId="0" applyFont="1" applyFill="1" applyAlignment="1">
      <alignment horizontal="centerContinuous"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centerContinuous" vertical="center" wrapText="1"/>
    </xf>
    <xf numFmtId="0" fontId="4" fillId="4" borderId="0" xfId="0" applyFont="1" applyFill="1" applyAlignment="1">
      <alignment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5" borderId="0" xfId="0" applyFont="1" applyFill="1" applyBorder="1" applyAlignment="1">
      <alignment horizontal="center" vertical="center" wrapText="1"/>
    </xf>
    <xf numFmtId="0" fontId="10" fillId="5" borderId="0" xfId="0" applyFont="1" applyFill="1" applyBorder="1" applyAlignment="1">
      <alignment horizontal="left" vertical="center" wrapText="1"/>
    </xf>
    <xf numFmtId="0" fontId="10" fillId="5" borderId="0" xfId="0" applyFont="1" applyFill="1" applyBorder="1" applyAlignment="1">
      <alignment horizontal="right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11" fillId="6" borderId="2" xfId="6" applyFont="1" applyFill="1" applyBorder="1" applyAlignment="1">
      <alignment horizontal="left" vertical="center" wrapText="1"/>
    </xf>
    <xf numFmtId="3" fontId="6" fillId="6" borderId="1" xfId="0" applyNumberFormat="1" applyFont="1" applyFill="1" applyBorder="1" applyAlignment="1">
      <alignment horizontal="right" vertical="center" wrapText="1"/>
    </xf>
    <xf numFmtId="3" fontId="4" fillId="6" borderId="1" xfId="0" applyNumberFormat="1" applyFont="1" applyFill="1" applyBorder="1" applyAlignment="1">
      <alignment horizontal="right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11" fillId="6" borderId="4" xfId="6" applyFont="1" applyFill="1" applyBorder="1" applyAlignment="1">
      <alignment horizontal="left" vertical="center" wrapText="1"/>
    </xf>
    <xf numFmtId="0" fontId="11" fillId="6" borderId="5" xfId="6" applyFont="1" applyFill="1" applyBorder="1" applyAlignment="1">
      <alignment horizontal="left" vertical="center" wrapText="1"/>
    </xf>
    <xf numFmtId="3" fontId="6" fillId="6" borderId="0" xfId="0" applyNumberFormat="1" applyFont="1" applyFill="1" applyBorder="1" applyAlignment="1">
      <alignment horizontal="right" vertical="center" wrapText="1"/>
    </xf>
    <xf numFmtId="0" fontId="4" fillId="4" borderId="0" xfId="0" applyFont="1" applyFill="1" applyBorder="1" applyAlignment="1">
      <alignment vertical="center" wrapText="1"/>
    </xf>
    <xf numFmtId="3" fontId="10" fillId="7" borderId="7" xfId="0" applyNumberFormat="1" applyFont="1" applyFill="1" applyBorder="1" applyAlignment="1">
      <alignment horizontal="right" vertical="center" wrapText="1"/>
    </xf>
    <xf numFmtId="0" fontId="12" fillId="4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14" fillId="4" borderId="0" xfId="0" applyFont="1" applyFill="1" applyAlignment="1">
      <alignment vertical="center" wrapText="1"/>
    </xf>
    <xf numFmtId="0" fontId="15" fillId="2" borderId="0" xfId="5" applyFont="1" applyFill="1" applyAlignment="1">
      <alignment vertical="center"/>
    </xf>
    <xf numFmtId="0" fontId="13" fillId="2" borderId="0" xfId="0" applyFont="1" applyFill="1" applyBorder="1" applyAlignment="1">
      <alignment horizontal="center" vertical="center"/>
    </xf>
    <xf numFmtId="1" fontId="6" fillId="2" borderId="0" xfId="0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/>
    </xf>
    <xf numFmtId="0" fontId="12" fillId="4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indent="1"/>
    </xf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3" fontId="4" fillId="6" borderId="1" xfId="0" applyNumberFormat="1" applyFont="1" applyFill="1" applyBorder="1" applyAlignment="1">
      <alignment horizontal="right" vertical="center"/>
    </xf>
    <xf numFmtId="3" fontId="4" fillId="6" borderId="3" xfId="0" applyNumberFormat="1" applyFont="1" applyFill="1" applyBorder="1" applyAlignment="1">
      <alignment horizontal="right" vertical="center"/>
    </xf>
    <xf numFmtId="3" fontId="4" fillId="6" borderId="3" xfId="0" applyNumberFormat="1" applyFont="1" applyFill="1" applyBorder="1" applyAlignment="1">
      <alignment horizontal="right" vertical="center" wrapText="1"/>
    </xf>
    <xf numFmtId="3" fontId="4" fillId="6" borderId="8" xfId="0" applyNumberFormat="1" applyFont="1" applyFill="1" applyBorder="1" applyAlignment="1">
      <alignment horizontal="right" vertical="center"/>
    </xf>
    <xf numFmtId="3" fontId="4" fillId="6" borderId="6" xfId="0" applyNumberFormat="1" applyFont="1" applyFill="1" applyBorder="1" applyAlignment="1">
      <alignment horizontal="right" vertical="center"/>
    </xf>
    <xf numFmtId="3" fontId="4" fillId="6" borderId="6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6" fillId="2" borderId="11" xfId="0" applyNumberFormat="1" applyFont="1" applyFill="1" applyBorder="1" applyAlignment="1">
      <alignment horizontal="right" vertical="center" wrapText="1"/>
    </xf>
    <xf numFmtId="0" fontId="9" fillId="4" borderId="0" xfId="0" applyFont="1" applyFill="1" applyAlignment="1">
      <alignment horizontal="center" vertical="top" wrapText="1"/>
    </xf>
    <xf numFmtId="0" fontId="9" fillId="4" borderId="0" xfId="0" applyFont="1" applyFill="1" applyAlignment="1">
      <alignment horizontal="centerContinuous" vertical="center" wrapText="1"/>
    </xf>
    <xf numFmtId="0" fontId="10" fillId="4" borderId="0" xfId="0" applyFont="1" applyFill="1" applyAlignment="1">
      <alignment horizontal="centerContinuous" vertical="center"/>
    </xf>
    <xf numFmtId="0" fontId="9" fillId="4" borderId="0" xfId="0" applyFont="1" applyFill="1" applyAlignment="1">
      <alignment vertical="center" wrapText="1"/>
    </xf>
    <xf numFmtId="0" fontId="6" fillId="4" borderId="0" xfId="0" applyFont="1" applyFill="1" applyAlignment="1">
      <alignment horizontal="justify" vertical="center" wrapText="1"/>
    </xf>
    <xf numFmtId="0" fontId="4" fillId="4" borderId="0" xfId="0" applyFont="1" applyFill="1" applyAlignment="1">
      <alignment horizontal="justify" vertical="center" wrapText="1"/>
    </xf>
    <xf numFmtId="0" fontId="13" fillId="2" borderId="10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justify" vertical="center" wrapText="1"/>
    </xf>
    <xf numFmtId="0" fontId="10" fillId="7" borderId="7" xfId="0" applyFont="1" applyFill="1" applyBorder="1" applyAlignment="1">
      <alignment horizontal="center" vertical="center" wrapText="1"/>
    </xf>
    <xf numFmtId="0" fontId="10" fillId="7" borderId="9" xfId="0" applyFont="1" applyFill="1" applyBorder="1" applyAlignment="1">
      <alignment horizontal="center" vertical="center" wrapText="1"/>
    </xf>
  </cellXfs>
  <cellStyles count="13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1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800" b="0" i="0" u="none" strike="noStrike" baseline="0">
                <a:solidFill>
                  <a:srgbClr val="000000"/>
                </a:solidFill>
                <a:latin typeface="Calibri"/>
              </a:rPr>
              <a:t>Gráfico N° 3.1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800" b="0" i="0" u="none" strike="noStrike" baseline="0">
                <a:solidFill>
                  <a:srgbClr val="000000"/>
                </a:solidFill>
                <a:latin typeface="Calibri"/>
              </a:rPr>
              <a:t>RANKING DE PERSONAS INFORMADAS Y SENSBILIZADAS A TRAVÉS DE LAS ACCIONES PREVENTIVAS PROMOCIONALES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800" b="0" i="0" u="none" strike="noStrike" baseline="0">
                <a:solidFill>
                  <a:srgbClr val="000000"/>
                </a:solidFill>
                <a:latin typeface="Calibri"/>
              </a:rPr>
              <a:t>Enero - Diciembre 2020</a:t>
            </a:r>
          </a:p>
        </c:rich>
      </c:tx>
      <c:layout>
        <c:manualLayout>
          <c:xMode val="edge"/>
          <c:yMode val="edge"/>
          <c:x val="0.18924270090582854"/>
          <c:y val="9.1892680081656474E-3"/>
        </c:manualLayout>
      </c:layout>
      <c:overlay val="1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5648801080021671E-2"/>
          <c:y val="0.17664456108753424"/>
          <c:w val="0.89072919689795638"/>
          <c:h val="0.4510319441013828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305496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3.64050056882822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7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54A-409E-B1BB-F5BFDB1BFD12}"/>
                </c:ext>
              </c:extLst>
            </c:dLbl>
            <c:dLbl>
              <c:idx val="2"/>
              <c:layout>
                <c:manualLayout>
                  <c:x val="2.2075055187638008E-3"/>
                  <c:y val="-1.82025028441410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7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4A-409E-B1BB-F5BFDB1BFD12}"/>
                </c:ext>
              </c:extLst>
            </c:dLbl>
            <c:dLbl>
              <c:idx val="3"/>
              <c:layout>
                <c:manualLayout>
                  <c:x val="0"/>
                  <c:y val="-1.365187713310582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7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4A-409E-B1BB-F5BFDB1BFD12}"/>
                </c:ext>
              </c:extLst>
            </c:dLbl>
            <c:dLbl>
              <c:idx val="7"/>
              <c:layout>
                <c:manualLayout>
                  <c:x val="0"/>
                  <c:y val="1.36518771331059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7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4A-409E-B1BB-F5BFDB1BFD1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'3.5'!$B$7:$B$31</c:f>
              <c:strCache>
                <c:ptCount val="25"/>
                <c:pt idx="0">
                  <c:v>Lima</c:v>
                </c:pt>
                <c:pt idx="1">
                  <c:v>Junin</c:v>
                </c:pt>
                <c:pt idx="2">
                  <c:v>Arequipa</c:v>
                </c:pt>
                <c:pt idx="3">
                  <c:v>Cusco</c:v>
                </c:pt>
                <c:pt idx="4">
                  <c:v>La Libertad</c:v>
                </c:pt>
                <c:pt idx="5">
                  <c:v>Ica</c:v>
                </c:pt>
                <c:pt idx="6">
                  <c:v>Puno</c:v>
                </c:pt>
                <c:pt idx="7">
                  <c:v>Ayacucho</c:v>
                </c:pt>
                <c:pt idx="8">
                  <c:v>San Martin</c:v>
                </c:pt>
                <c:pt idx="9">
                  <c:v>Piura</c:v>
                </c:pt>
                <c:pt idx="10">
                  <c:v>Ancash</c:v>
                </c:pt>
                <c:pt idx="11">
                  <c:v>Callao</c:v>
                </c:pt>
                <c:pt idx="12">
                  <c:v>Lambayeque</c:v>
                </c:pt>
                <c:pt idx="13">
                  <c:v>Huanuco</c:v>
                </c:pt>
                <c:pt idx="14">
                  <c:v>Cajamarca</c:v>
                </c:pt>
                <c:pt idx="15">
                  <c:v>Loreto</c:v>
                </c:pt>
                <c:pt idx="16">
                  <c:v>Apurimac</c:v>
                </c:pt>
                <c:pt idx="17">
                  <c:v>Pasco</c:v>
                </c:pt>
                <c:pt idx="18">
                  <c:v>Huancavelica</c:v>
                </c:pt>
                <c:pt idx="19">
                  <c:v>Amazonas</c:v>
                </c:pt>
                <c:pt idx="20">
                  <c:v>Tumbes</c:v>
                </c:pt>
                <c:pt idx="21">
                  <c:v>Tacna</c:v>
                </c:pt>
                <c:pt idx="22">
                  <c:v>Moquegua</c:v>
                </c:pt>
                <c:pt idx="23">
                  <c:v>Madre De Dios</c:v>
                </c:pt>
                <c:pt idx="24">
                  <c:v>Ucayali</c:v>
                </c:pt>
              </c:strCache>
            </c:strRef>
          </c:cat>
          <c:val>
            <c:numRef>
              <c:f>'3.5'!$O$7:$O$31</c:f>
              <c:numCache>
                <c:formatCode>#,##0</c:formatCode>
                <c:ptCount val="25"/>
                <c:pt idx="0">
                  <c:v>293263.00000000006</c:v>
                </c:pt>
                <c:pt idx="1">
                  <c:v>77635.000000000015</c:v>
                </c:pt>
                <c:pt idx="2">
                  <c:v>77065.000000000029</c:v>
                </c:pt>
                <c:pt idx="3">
                  <c:v>67106.000000000015</c:v>
                </c:pt>
                <c:pt idx="4">
                  <c:v>62361.999999999993</c:v>
                </c:pt>
                <c:pt idx="5">
                  <c:v>56284.000000000015</c:v>
                </c:pt>
                <c:pt idx="6">
                  <c:v>51013</c:v>
                </c:pt>
                <c:pt idx="7">
                  <c:v>47271.000000000015</c:v>
                </c:pt>
                <c:pt idx="8">
                  <c:v>46330</c:v>
                </c:pt>
                <c:pt idx="9">
                  <c:v>43001</c:v>
                </c:pt>
                <c:pt idx="10">
                  <c:v>42812</c:v>
                </c:pt>
                <c:pt idx="11">
                  <c:v>35840.000000000015</c:v>
                </c:pt>
                <c:pt idx="12">
                  <c:v>35330</c:v>
                </c:pt>
                <c:pt idx="13">
                  <c:v>30471.999999999996</c:v>
                </c:pt>
                <c:pt idx="14">
                  <c:v>26669.999999999996</c:v>
                </c:pt>
                <c:pt idx="15">
                  <c:v>22188</c:v>
                </c:pt>
                <c:pt idx="16">
                  <c:v>21655</c:v>
                </c:pt>
                <c:pt idx="17">
                  <c:v>21367</c:v>
                </c:pt>
                <c:pt idx="18">
                  <c:v>18360</c:v>
                </c:pt>
                <c:pt idx="19">
                  <c:v>16787.000000000004</c:v>
                </c:pt>
                <c:pt idx="20">
                  <c:v>16598</c:v>
                </c:pt>
                <c:pt idx="21">
                  <c:v>15563</c:v>
                </c:pt>
                <c:pt idx="22">
                  <c:v>8549</c:v>
                </c:pt>
                <c:pt idx="23">
                  <c:v>6657</c:v>
                </c:pt>
                <c:pt idx="24">
                  <c:v>5015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54A-409E-B1BB-F5BFDB1BFD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20442880"/>
        <c:axId val="120444416"/>
      </c:barChart>
      <c:catAx>
        <c:axId val="12044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2044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0444416"/>
        <c:scaling>
          <c:orientation val="minMax"/>
        </c:scaling>
        <c:delete val="0"/>
        <c:axPos val="l"/>
        <c:majorGridlines>
          <c:spPr>
            <a:ln w="6350">
              <a:solidFill>
                <a:srgbClr val="305496"/>
              </a:solidFill>
              <a:prstDash val="sysDot"/>
            </a:ln>
          </c:spPr>
        </c:majorGridlines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20442880"/>
        <c:crosses val="autoZero"/>
        <c:crossBetween val="between"/>
      </c:valAx>
      <c:spPr>
        <a:ln>
          <a:solidFill>
            <a:srgbClr val="DDEBF7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 alignWithMargins="0"/>
    <c:pageMargins b="1" l="0.75000000000000089" r="0.750000000000000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36</xdr:row>
      <xdr:rowOff>68580</xdr:rowOff>
    </xdr:from>
    <xdr:to>
      <xdr:col>16</xdr:col>
      <xdr:colOff>0</xdr:colOff>
      <xdr:row>59</xdr:row>
      <xdr:rowOff>167640</xdr:rowOff>
    </xdr:to>
    <xdr:graphicFrame macro="">
      <xdr:nvGraphicFramePr>
        <xdr:cNvPr id="1203" name="Chart 39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2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Q1" sqref="Q1"/>
    </sheetView>
  </sheetViews>
  <sheetFormatPr baseColWidth="10" defaultColWidth="11.42578125" defaultRowHeight="12.75" x14ac:dyDescent="0.2"/>
  <cols>
    <col min="1" max="1" width="3.85546875" style="5" customWidth="1"/>
    <col min="2" max="2" width="11.5703125" style="5" bestFit="1" customWidth="1"/>
    <col min="3" max="7" width="7" style="5" customWidth="1"/>
    <col min="8" max="8" width="6.5703125" style="5" customWidth="1"/>
    <col min="9" max="9" width="6.28515625" style="5" customWidth="1"/>
    <col min="10" max="10" width="6.42578125" style="5" customWidth="1"/>
    <col min="11" max="12" width="6.42578125" style="24" customWidth="1"/>
    <col min="13" max="13" width="6.85546875" style="24" customWidth="1"/>
    <col min="14" max="14" width="6" style="24" customWidth="1"/>
    <col min="15" max="15" width="8.140625" style="24" customWidth="1"/>
    <col min="16" max="16" width="11.28515625" style="5" customWidth="1"/>
    <col min="17" max="16384" width="11.42578125" style="5"/>
  </cols>
  <sheetData>
    <row r="1" spans="1:16" s="3" customFormat="1" ht="18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.4500000000000002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33.6" customHeight="1" x14ac:dyDescent="0.2">
      <c r="A3" s="52" t="s">
        <v>45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</row>
    <row r="4" spans="1:16" ht="24.6" customHeight="1" x14ac:dyDescent="0.2">
      <c r="A4" s="48" t="s">
        <v>47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</row>
    <row r="5" spans="1:16" s="47" customFormat="1" ht="6.75" hidden="1" customHeight="1" x14ac:dyDescent="0.2">
      <c r="A5" s="45"/>
      <c r="B5" s="46"/>
      <c r="C5" s="6">
        <v>22</v>
      </c>
      <c r="D5" s="7">
        <v>20</v>
      </c>
      <c r="E5" s="8">
        <v>11</v>
      </c>
      <c r="F5" s="8">
        <v>22</v>
      </c>
      <c r="G5" s="8">
        <v>21</v>
      </c>
      <c r="H5" s="8">
        <v>21</v>
      </c>
      <c r="I5" s="8">
        <v>22</v>
      </c>
      <c r="J5" s="8">
        <v>21</v>
      </c>
      <c r="K5" s="8">
        <v>22</v>
      </c>
      <c r="L5" s="8">
        <v>22</v>
      </c>
      <c r="M5" s="8">
        <v>21</v>
      </c>
      <c r="N5" s="44">
        <v>21</v>
      </c>
      <c r="O5" s="45">
        <f>SUM(C5:N5)</f>
        <v>246</v>
      </c>
      <c r="P5" s="45"/>
    </row>
    <row r="6" spans="1:16" ht="24.6" customHeight="1" x14ac:dyDescent="0.2">
      <c r="A6" s="9" t="s">
        <v>0</v>
      </c>
      <c r="B6" s="10" t="s">
        <v>41</v>
      </c>
      <c r="C6" s="11" t="s">
        <v>1</v>
      </c>
      <c r="D6" s="11" t="s">
        <v>2</v>
      </c>
      <c r="E6" s="11" t="s">
        <v>3</v>
      </c>
      <c r="F6" s="11" t="s">
        <v>4</v>
      </c>
      <c r="G6" s="11" t="s">
        <v>5</v>
      </c>
      <c r="H6" s="11" t="s">
        <v>6</v>
      </c>
      <c r="I6" s="11" t="s">
        <v>7</v>
      </c>
      <c r="J6" s="11" t="s">
        <v>8</v>
      </c>
      <c r="K6" s="11" t="s">
        <v>9</v>
      </c>
      <c r="L6" s="11" t="s">
        <v>10</v>
      </c>
      <c r="M6" s="11" t="s">
        <v>11</v>
      </c>
      <c r="N6" s="11" t="s">
        <v>12</v>
      </c>
      <c r="O6" s="11" t="s">
        <v>13</v>
      </c>
      <c r="P6" s="9" t="s">
        <v>42</v>
      </c>
    </row>
    <row r="7" spans="1:16" ht="15" customHeight="1" x14ac:dyDescent="0.2">
      <c r="A7" s="12">
        <v>1</v>
      </c>
      <c r="B7" s="13" t="s">
        <v>30</v>
      </c>
      <c r="C7" s="36">
        <v>23723.999999999989</v>
      </c>
      <c r="D7" s="36">
        <v>35967.999999999985</v>
      </c>
      <c r="E7" s="36">
        <v>29869.999999999985</v>
      </c>
      <c r="F7" s="36">
        <v>3544.0000000000005</v>
      </c>
      <c r="G7" s="36">
        <v>12535.000000000004</v>
      </c>
      <c r="H7" s="36">
        <v>15396.999999999982</v>
      </c>
      <c r="I7" s="36">
        <v>18923.000000000022</v>
      </c>
      <c r="J7" s="36">
        <v>24924.999999999993</v>
      </c>
      <c r="K7" s="36">
        <v>28291.000000000051</v>
      </c>
      <c r="L7" s="36">
        <v>28696.000000000015</v>
      </c>
      <c r="M7" s="36">
        <v>45181.999999999985</v>
      </c>
      <c r="N7" s="15">
        <v>26207.999999999993</v>
      </c>
      <c r="O7" s="14">
        <f t="shared" ref="O7:O31" si="0">SUM(C7:N7)</f>
        <v>293263.00000000006</v>
      </c>
      <c r="P7" s="15">
        <f>O7/$O$5</f>
        <v>1192.1260162601629</v>
      </c>
    </row>
    <row r="8" spans="1:16" ht="15" customHeight="1" x14ac:dyDescent="0.2">
      <c r="A8" s="16">
        <v>2</v>
      </c>
      <c r="B8" s="17" t="s">
        <v>27</v>
      </c>
      <c r="C8" s="36">
        <v>7032.0000000000036</v>
      </c>
      <c r="D8" s="36">
        <v>7483.0000000000055</v>
      </c>
      <c r="E8" s="36">
        <v>16042.000000000002</v>
      </c>
      <c r="F8" s="36">
        <v>1628</v>
      </c>
      <c r="G8" s="37">
        <v>2744</v>
      </c>
      <c r="H8" s="37">
        <v>3591.9999999999995</v>
      </c>
      <c r="I8" s="37">
        <v>3430.9999999999991</v>
      </c>
      <c r="J8" s="37">
        <v>4978.9999999999982</v>
      </c>
      <c r="K8" s="37">
        <v>5760.9999999999964</v>
      </c>
      <c r="L8" s="37">
        <v>6888.0000000000027</v>
      </c>
      <c r="M8" s="37">
        <v>11192.999999999996</v>
      </c>
      <c r="N8" s="38">
        <v>6862.0000000000027</v>
      </c>
      <c r="O8" s="14">
        <f t="shared" si="0"/>
        <v>77635.000000000015</v>
      </c>
      <c r="P8" s="15">
        <f t="shared" ref="P8:P31" si="1">O8/$O$5</f>
        <v>315.58943089430898</v>
      </c>
    </row>
    <row r="9" spans="1:16" ht="15" customHeight="1" x14ac:dyDescent="0.2">
      <c r="A9" s="12">
        <v>3</v>
      </c>
      <c r="B9" s="17" t="s">
        <v>19</v>
      </c>
      <c r="C9" s="36">
        <v>5027.0000000000009</v>
      </c>
      <c r="D9" s="36">
        <v>6700.0000000000045</v>
      </c>
      <c r="E9" s="36">
        <v>8399.0000000000018</v>
      </c>
      <c r="F9" s="36">
        <v>45</v>
      </c>
      <c r="G9" s="37">
        <v>1066.9999999999998</v>
      </c>
      <c r="H9" s="37">
        <v>2274</v>
      </c>
      <c r="I9" s="37">
        <v>6099.0000000000036</v>
      </c>
      <c r="J9" s="37">
        <v>4626.0000000000064</v>
      </c>
      <c r="K9" s="37">
        <v>8772.0000000000018</v>
      </c>
      <c r="L9" s="37">
        <v>11893.999999999995</v>
      </c>
      <c r="M9" s="37">
        <v>15467.000000000016</v>
      </c>
      <c r="N9" s="38">
        <v>6694.9999999999982</v>
      </c>
      <c r="O9" s="14">
        <f t="shared" si="0"/>
        <v>77065.000000000029</v>
      </c>
      <c r="P9" s="15">
        <f t="shared" si="1"/>
        <v>313.27235772357733</v>
      </c>
    </row>
    <row r="10" spans="1:16" ht="15" customHeight="1" x14ac:dyDescent="0.2">
      <c r="A10" s="16">
        <v>4</v>
      </c>
      <c r="B10" s="17" t="s">
        <v>23</v>
      </c>
      <c r="C10" s="36">
        <v>8322.0000000000036</v>
      </c>
      <c r="D10" s="36">
        <v>7391.0000000000018</v>
      </c>
      <c r="E10" s="36">
        <v>14292.000000000002</v>
      </c>
      <c r="F10" s="36">
        <v>269</v>
      </c>
      <c r="G10" s="37">
        <v>1105.0000000000005</v>
      </c>
      <c r="H10" s="37">
        <v>2412</v>
      </c>
      <c r="I10" s="37">
        <v>3855.9999999999995</v>
      </c>
      <c r="J10" s="37">
        <v>4169.0000000000009</v>
      </c>
      <c r="K10" s="37">
        <v>3890.9999999999982</v>
      </c>
      <c r="L10" s="37">
        <v>4887</v>
      </c>
      <c r="M10" s="37">
        <v>10071.000000000002</v>
      </c>
      <c r="N10" s="38">
        <v>6441.0000000000018</v>
      </c>
      <c r="O10" s="14">
        <f t="shared" si="0"/>
        <v>67106.000000000015</v>
      </c>
      <c r="P10" s="15">
        <f t="shared" si="1"/>
        <v>272.78861788617894</v>
      </c>
    </row>
    <row r="11" spans="1:16" ht="15" customHeight="1" x14ac:dyDescent="0.2">
      <c r="A11" s="12">
        <v>5</v>
      </c>
      <c r="B11" s="17" t="s">
        <v>28</v>
      </c>
      <c r="C11" s="36">
        <v>6599.0000000000009</v>
      </c>
      <c r="D11" s="36">
        <v>7080.9999999999973</v>
      </c>
      <c r="E11" s="36">
        <v>13594.999999999993</v>
      </c>
      <c r="F11" s="36">
        <v>1171</v>
      </c>
      <c r="G11" s="37">
        <v>1634.9999999999995</v>
      </c>
      <c r="H11" s="37">
        <v>3453.0000000000023</v>
      </c>
      <c r="I11" s="37">
        <v>2634.9999999999991</v>
      </c>
      <c r="J11" s="37">
        <v>2930.0000000000014</v>
      </c>
      <c r="K11" s="37">
        <v>4357</v>
      </c>
      <c r="L11" s="37">
        <v>5522.9999999999991</v>
      </c>
      <c r="M11" s="37">
        <v>8857.9999999999982</v>
      </c>
      <c r="N11" s="38">
        <v>4525</v>
      </c>
      <c r="O11" s="14">
        <f t="shared" si="0"/>
        <v>62361.999999999993</v>
      </c>
      <c r="P11" s="15">
        <f t="shared" si="1"/>
        <v>253.50406504065037</v>
      </c>
    </row>
    <row r="12" spans="1:16" ht="15" customHeight="1" x14ac:dyDescent="0.2">
      <c r="A12" s="16">
        <v>6</v>
      </c>
      <c r="B12" s="17" t="s">
        <v>26</v>
      </c>
      <c r="C12" s="36">
        <v>4158</v>
      </c>
      <c r="D12" s="36">
        <v>4560.9999999999991</v>
      </c>
      <c r="E12" s="36">
        <v>4900.0000000000036</v>
      </c>
      <c r="F12" s="36">
        <v>350</v>
      </c>
      <c r="G12" s="37">
        <v>574</v>
      </c>
      <c r="H12" s="37">
        <v>2577.0000000000009</v>
      </c>
      <c r="I12" s="37">
        <v>4038.9999999999995</v>
      </c>
      <c r="J12" s="37">
        <v>3665.0000000000014</v>
      </c>
      <c r="K12" s="37">
        <v>9038.0000000000127</v>
      </c>
      <c r="L12" s="37">
        <v>7161.9999999999955</v>
      </c>
      <c r="M12" s="37">
        <v>9582.0000000000055</v>
      </c>
      <c r="N12" s="38">
        <v>5677.9999999999964</v>
      </c>
      <c r="O12" s="14">
        <f t="shared" si="0"/>
        <v>56284.000000000015</v>
      </c>
      <c r="P12" s="15">
        <f t="shared" si="1"/>
        <v>228.79674796747975</v>
      </c>
    </row>
    <row r="13" spans="1:16" ht="15" customHeight="1" x14ac:dyDescent="0.2">
      <c r="A13" s="12">
        <v>7</v>
      </c>
      <c r="B13" s="17" t="s">
        <v>36</v>
      </c>
      <c r="C13" s="36">
        <v>4972</v>
      </c>
      <c r="D13" s="36">
        <v>10070.000000000002</v>
      </c>
      <c r="E13" s="36">
        <v>10605.999999999995</v>
      </c>
      <c r="F13" s="36">
        <v>487</v>
      </c>
      <c r="G13" s="37">
        <v>2800</v>
      </c>
      <c r="H13" s="37">
        <v>1741.9999999999991</v>
      </c>
      <c r="I13" s="37">
        <v>3058.0000000000009</v>
      </c>
      <c r="J13" s="37">
        <v>3195.9999999999995</v>
      </c>
      <c r="K13" s="37">
        <v>2740.0000000000005</v>
      </c>
      <c r="L13" s="37">
        <v>3052.0000000000009</v>
      </c>
      <c r="M13" s="37">
        <v>5051.9999999999973</v>
      </c>
      <c r="N13" s="38">
        <v>3238</v>
      </c>
      <c r="O13" s="14">
        <f t="shared" si="0"/>
        <v>51013</v>
      </c>
      <c r="P13" s="15">
        <f t="shared" si="1"/>
        <v>207.369918699187</v>
      </c>
    </row>
    <row r="14" spans="1:16" ht="15" customHeight="1" x14ac:dyDescent="0.2">
      <c r="A14" s="16">
        <v>8</v>
      </c>
      <c r="B14" s="17" t="s">
        <v>20</v>
      </c>
      <c r="C14" s="36">
        <v>3446.0000000000005</v>
      </c>
      <c r="D14" s="36">
        <v>4364.0000000000027</v>
      </c>
      <c r="E14" s="36">
        <v>11680.000000000007</v>
      </c>
      <c r="F14" s="36">
        <v>1255.9999999999998</v>
      </c>
      <c r="G14" s="37">
        <v>2589.9999999999991</v>
      </c>
      <c r="H14" s="37">
        <v>2669.9999999999991</v>
      </c>
      <c r="I14" s="37">
        <v>3017</v>
      </c>
      <c r="J14" s="37">
        <v>3404.0000000000009</v>
      </c>
      <c r="K14" s="37">
        <v>3043.0000000000005</v>
      </c>
      <c r="L14" s="37">
        <v>2983.9999999999995</v>
      </c>
      <c r="M14" s="37">
        <v>6052</v>
      </c>
      <c r="N14" s="38">
        <v>2765.0000000000005</v>
      </c>
      <c r="O14" s="14">
        <f t="shared" si="0"/>
        <v>47271.000000000015</v>
      </c>
      <c r="P14" s="15">
        <f t="shared" si="1"/>
        <v>192.15853658536591</v>
      </c>
    </row>
    <row r="15" spans="1:16" ht="15" customHeight="1" x14ac:dyDescent="0.2">
      <c r="A15" s="12">
        <v>9</v>
      </c>
      <c r="B15" s="17" t="s">
        <v>37</v>
      </c>
      <c r="C15" s="36">
        <v>4250.0000000000009</v>
      </c>
      <c r="D15" s="36">
        <v>5527.9999999999973</v>
      </c>
      <c r="E15" s="36">
        <v>8570.0000000000036</v>
      </c>
      <c r="F15" s="36">
        <v>294</v>
      </c>
      <c r="G15" s="37">
        <v>2813.0000000000009</v>
      </c>
      <c r="H15" s="37">
        <v>1891.0000000000002</v>
      </c>
      <c r="I15" s="37">
        <v>2174.0000000000009</v>
      </c>
      <c r="J15" s="37">
        <v>2487.0000000000005</v>
      </c>
      <c r="K15" s="37">
        <v>3441</v>
      </c>
      <c r="L15" s="37">
        <v>3476.0000000000005</v>
      </c>
      <c r="M15" s="37">
        <v>6236.0000000000009</v>
      </c>
      <c r="N15" s="38">
        <v>5169.9999999999973</v>
      </c>
      <c r="O15" s="14">
        <f t="shared" si="0"/>
        <v>46330</v>
      </c>
      <c r="P15" s="15">
        <f t="shared" si="1"/>
        <v>188.33333333333334</v>
      </c>
    </row>
    <row r="16" spans="1:16" ht="15" customHeight="1" x14ac:dyDescent="0.2">
      <c r="A16" s="16">
        <v>10</v>
      </c>
      <c r="B16" s="17" t="s">
        <v>35</v>
      </c>
      <c r="C16" s="36">
        <v>3156.9999999999991</v>
      </c>
      <c r="D16" s="36">
        <v>4011.9999999999986</v>
      </c>
      <c r="E16" s="36">
        <v>4669.0000000000009</v>
      </c>
      <c r="F16" s="36">
        <v>69</v>
      </c>
      <c r="G16" s="37">
        <v>879</v>
      </c>
      <c r="H16" s="37">
        <v>1278.0000000000002</v>
      </c>
      <c r="I16" s="37">
        <v>4157</v>
      </c>
      <c r="J16" s="37">
        <v>3780.0000000000009</v>
      </c>
      <c r="K16" s="37">
        <v>5156.0000000000018</v>
      </c>
      <c r="L16" s="37">
        <v>4005.9999999999986</v>
      </c>
      <c r="M16" s="37">
        <v>8397.9999999999964</v>
      </c>
      <c r="N16" s="38">
        <v>3439.9999999999995</v>
      </c>
      <c r="O16" s="14">
        <f t="shared" si="0"/>
        <v>43001</v>
      </c>
      <c r="P16" s="15">
        <f t="shared" si="1"/>
        <v>174.80081300813009</v>
      </c>
    </row>
    <row r="17" spans="1:16" ht="15" customHeight="1" x14ac:dyDescent="0.2">
      <c r="A17" s="12">
        <v>11</v>
      </c>
      <c r="B17" s="17" t="s">
        <v>17</v>
      </c>
      <c r="C17" s="36">
        <v>4108.9999999999991</v>
      </c>
      <c r="D17" s="36">
        <v>7296.9999999999982</v>
      </c>
      <c r="E17" s="36">
        <v>9468.0000000000055</v>
      </c>
      <c r="F17" s="36">
        <v>434</v>
      </c>
      <c r="G17" s="37">
        <v>1878.9999999999995</v>
      </c>
      <c r="H17" s="37">
        <v>1316.0000000000002</v>
      </c>
      <c r="I17" s="37">
        <v>2242</v>
      </c>
      <c r="J17" s="37">
        <v>2533.9999999999995</v>
      </c>
      <c r="K17" s="37">
        <v>3185</v>
      </c>
      <c r="L17" s="37">
        <v>2632.0000000000005</v>
      </c>
      <c r="M17" s="37">
        <v>4841</v>
      </c>
      <c r="N17" s="38">
        <v>2875.0000000000005</v>
      </c>
      <c r="O17" s="14">
        <f t="shared" si="0"/>
        <v>42812</v>
      </c>
      <c r="P17" s="15">
        <f t="shared" si="1"/>
        <v>174.03252032520325</v>
      </c>
    </row>
    <row r="18" spans="1:16" ht="15" customHeight="1" x14ac:dyDescent="0.2">
      <c r="A18" s="16">
        <v>12</v>
      </c>
      <c r="B18" s="17" t="s">
        <v>22</v>
      </c>
      <c r="C18" s="36">
        <v>2876.9999999999995</v>
      </c>
      <c r="D18" s="36">
        <v>3944</v>
      </c>
      <c r="E18" s="36">
        <v>4685.0000000000027</v>
      </c>
      <c r="F18" s="36">
        <v>128</v>
      </c>
      <c r="G18" s="37">
        <v>981.00000000000011</v>
      </c>
      <c r="H18" s="37">
        <v>1260.0000000000002</v>
      </c>
      <c r="I18" s="37">
        <v>1782</v>
      </c>
      <c r="J18" s="37">
        <v>1620.0000000000002</v>
      </c>
      <c r="K18" s="37">
        <v>3062.9999999999986</v>
      </c>
      <c r="L18" s="37">
        <v>4633.0000000000018</v>
      </c>
      <c r="M18" s="37">
        <v>6900.0000000000064</v>
      </c>
      <c r="N18" s="38">
        <v>3967.0000000000009</v>
      </c>
      <c r="O18" s="14">
        <f t="shared" si="0"/>
        <v>35840.000000000015</v>
      </c>
      <c r="P18" s="15">
        <f t="shared" si="1"/>
        <v>145.69105691056916</v>
      </c>
    </row>
    <row r="19" spans="1:16" ht="15" customHeight="1" x14ac:dyDescent="0.2">
      <c r="A19" s="12">
        <v>13</v>
      </c>
      <c r="B19" s="17" t="s">
        <v>29</v>
      </c>
      <c r="C19" s="36">
        <v>4411</v>
      </c>
      <c r="D19" s="36">
        <v>3508.9999999999986</v>
      </c>
      <c r="E19" s="36">
        <v>6529.9999999999991</v>
      </c>
      <c r="F19" s="36">
        <v>462</v>
      </c>
      <c r="G19" s="37">
        <v>1036.9999999999998</v>
      </c>
      <c r="H19" s="37">
        <v>1097.0000000000002</v>
      </c>
      <c r="I19" s="37">
        <v>2064.9999999999995</v>
      </c>
      <c r="J19" s="37">
        <v>2156</v>
      </c>
      <c r="K19" s="37">
        <v>3098.0000000000005</v>
      </c>
      <c r="L19" s="37">
        <v>2601.9999999999995</v>
      </c>
      <c r="M19" s="37">
        <v>4891.0000000000027</v>
      </c>
      <c r="N19" s="38">
        <v>3472.0000000000009</v>
      </c>
      <c r="O19" s="14">
        <f t="shared" si="0"/>
        <v>35330</v>
      </c>
      <c r="P19" s="15">
        <f t="shared" si="1"/>
        <v>143.6178861788618</v>
      </c>
    </row>
    <row r="20" spans="1:16" ht="15" customHeight="1" x14ac:dyDescent="0.2">
      <c r="A20" s="16">
        <v>14</v>
      </c>
      <c r="B20" s="17" t="s">
        <v>25</v>
      </c>
      <c r="C20" s="36">
        <v>2877.9999999999995</v>
      </c>
      <c r="D20" s="36">
        <v>4055.9999999999986</v>
      </c>
      <c r="E20" s="36">
        <v>6029.9999999999982</v>
      </c>
      <c r="F20" s="36">
        <v>320</v>
      </c>
      <c r="G20" s="37">
        <v>642</v>
      </c>
      <c r="H20" s="37">
        <v>1598.0000000000005</v>
      </c>
      <c r="I20" s="37">
        <v>1932.9999999999998</v>
      </c>
      <c r="J20" s="37">
        <v>2422.9999999999995</v>
      </c>
      <c r="K20" s="37">
        <v>2382.9999999999995</v>
      </c>
      <c r="L20" s="37">
        <v>2420.0000000000009</v>
      </c>
      <c r="M20" s="37">
        <v>3780.0000000000005</v>
      </c>
      <c r="N20" s="38">
        <v>2009.0000000000009</v>
      </c>
      <c r="O20" s="14">
        <f t="shared" si="0"/>
        <v>30471.999999999996</v>
      </c>
      <c r="P20" s="15">
        <f t="shared" si="1"/>
        <v>123.86991869918698</v>
      </c>
    </row>
    <row r="21" spans="1:16" ht="15" customHeight="1" x14ac:dyDescent="0.2">
      <c r="A21" s="12">
        <v>15</v>
      </c>
      <c r="B21" s="17" t="s">
        <v>21</v>
      </c>
      <c r="C21" s="36">
        <v>2950.9999999999977</v>
      </c>
      <c r="D21" s="36">
        <v>3922.9999999999995</v>
      </c>
      <c r="E21" s="36">
        <v>5578</v>
      </c>
      <c r="F21" s="36">
        <v>392.00000000000006</v>
      </c>
      <c r="G21" s="37">
        <v>738.00000000000011</v>
      </c>
      <c r="H21" s="37">
        <v>1176.9999999999995</v>
      </c>
      <c r="I21" s="37">
        <v>975.99999999999989</v>
      </c>
      <c r="J21" s="37">
        <v>861.99999999999989</v>
      </c>
      <c r="K21" s="37">
        <v>1544.9999999999995</v>
      </c>
      <c r="L21" s="37">
        <v>2796</v>
      </c>
      <c r="M21" s="37">
        <v>3160.9999999999986</v>
      </c>
      <c r="N21" s="38">
        <v>2571</v>
      </c>
      <c r="O21" s="14">
        <f t="shared" si="0"/>
        <v>26669.999999999996</v>
      </c>
      <c r="P21" s="15">
        <f t="shared" si="1"/>
        <v>108.41463414634144</v>
      </c>
    </row>
    <row r="22" spans="1:16" ht="15" customHeight="1" x14ac:dyDescent="0.2">
      <c r="A22" s="16">
        <v>16</v>
      </c>
      <c r="B22" s="17" t="s">
        <v>31</v>
      </c>
      <c r="C22" s="36">
        <v>2253.0000000000009</v>
      </c>
      <c r="D22" s="36">
        <v>3322.9999999999995</v>
      </c>
      <c r="E22" s="36">
        <v>4047.9999999999995</v>
      </c>
      <c r="F22" s="36">
        <v>186</v>
      </c>
      <c r="G22" s="37">
        <v>382.00000000000006</v>
      </c>
      <c r="H22" s="37">
        <v>2289.9999999999995</v>
      </c>
      <c r="I22" s="37">
        <v>1091</v>
      </c>
      <c r="J22" s="37">
        <v>1365.0000000000002</v>
      </c>
      <c r="K22" s="37">
        <v>1482.0000000000002</v>
      </c>
      <c r="L22" s="37">
        <v>1752</v>
      </c>
      <c r="M22" s="37">
        <v>3008.0000000000009</v>
      </c>
      <c r="N22" s="38">
        <v>1008</v>
      </c>
      <c r="O22" s="14">
        <f t="shared" si="0"/>
        <v>22188</v>
      </c>
      <c r="P22" s="15">
        <f t="shared" si="1"/>
        <v>90.195121951219505</v>
      </c>
    </row>
    <row r="23" spans="1:16" ht="15" customHeight="1" x14ac:dyDescent="0.2">
      <c r="A23" s="12">
        <v>17</v>
      </c>
      <c r="B23" s="17" t="s">
        <v>18</v>
      </c>
      <c r="C23" s="36">
        <v>2366</v>
      </c>
      <c r="D23" s="36">
        <v>2516</v>
      </c>
      <c r="E23" s="36">
        <v>3941.0000000000005</v>
      </c>
      <c r="F23" s="36">
        <v>0</v>
      </c>
      <c r="G23" s="37">
        <v>264.99999999999994</v>
      </c>
      <c r="H23" s="37">
        <v>969</v>
      </c>
      <c r="I23" s="37">
        <v>1340</v>
      </c>
      <c r="J23" s="37">
        <v>1232.0000000000002</v>
      </c>
      <c r="K23" s="37">
        <v>1545.9999999999993</v>
      </c>
      <c r="L23" s="37">
        <v>2080</v>
      </c>
      <c r="M23" s="37">
        <v>3232.9999999999995</v>
      </c>
      <c r="N23" s="38">
        <v>2167.0000000000005</v>
      </c>
      <c r="O23" s="14">
        <f t="shared" si="0"/>
        <v>21655</v>
      </c>
      <c r="P23" s="15">
        <f t="shared" si="1"/>
        <v>88.028455284552848</v>
      </c>
    </row>
    <row r="24" spans="1:16" ht="15" customHeight="1" x14ac:dyDescent="0.2">
      <c r="A24" s="16">
        <v>18</v>
      </c>
      <c r="B24" s="17" t="s">
        <v>34</v>
      </c>
      <c r="C24" s="36">
        <v>1616</v>
      </c>
      <c r="D24" s="36">
        <v>2023.9999999999998</v>
      </c>
      <c r="E24" s="36">
        <v>2666.9999999999991</v>
      </c>
      <c r="F24" s="36">
        <v>279</v>
      </c>
      <c r="G24" s="37">
        <v>386</v>
      </c>
      <c r="H24" s="37">
        <v>1085.9999999999995</v>
      </c>
      <c r="I24" s="37">
        <v>1914</v>
      </c>
      <c r="J24" s="37">
        <v>1690.9999999999998</v>
      </c>
      <c r="K24" s="37">
        <v>2358.0000000000009</v>
      </c>
      <c r="L24" s="37">
        <v>2183</v>
      </c>
      <c r="M24" s="37">
        <v>2759.0000000000005</v>
      </c>
      <c r="N24" s="38">
        <v>2403.9999999999991</v>
      </c>
      <c r="O24" s="14">
        <f t="shared" si="0"/>
        <v>21367</v>
      </c>
      <c r="P24" s="15">
        <f t="shared" si="1"/>
        <v>86.857723577235774</v>
      </c>
    </row>
    <row r="25" spans="1:16" ht="15" customHeight="1" x14ac:dyDescent="0.2">
      <c r="A25" s="12">
        <v>19</v>
      </c>
      <c r="B25" s="17" t="s">
        <v>24</v>
      </c>
      <c r="C25" s="36">
        <v>1172.9999999999998</v>
      </c>
      <c r="D25" s="36">
        <v>2162.9999999999991</v>
      </c>
      <c r="E25" s="36">
        <v>5569</v>
      </c>
      <c r="F25" s="36">
        <v>16</v>
      </c>
      <c r="G25" s="37">
        <v>60</v>
      </c>
      <c r="H25" s="37">
        <v>652.00000000000011</v>
      </c>
      <c r="I25" s="37">
        <v>658.99999999999989</v>
      </c>
      <c r="J25" s="37">
        <v>878</v>
      </c>
      <c r="K25" s="37">
        <v>1392.0000000000005</v>
      </c>
      <c r="L25" s="37">
        <v>1682.9999999999995</v>
      </c>
      <c r="M25" s="37">
        <v>2307</v>
      </c>
      <c r="N25" s="38">
        <v>1808.0000000000005</v>
      </c>
      <c r="O25" s="14">
        <f t="shared" si="0"/>
        <v>18360</v>
      </c>
      <c r="P25" s="15">
        <f t="shared" si="1"/>
        <v>74.634146341463421</v>
      </c>
    </row>
    <row r="26" spans="1:16" ht="15" customHeight="1" x14ac:dyDescent="0.2">
      <c r="A26" s="16">
        <v>20</v>
      </c>
      <c r="B26" s="17" t="s">
        <v>16</v>
      </c>
      <c r="C26" s="36">
        <v>1665.0000000000002</v>
      </c>
      <c r="D26" s="36">
        <v>1892.9999999999998</v>
      </c>
      <c r="E26" s="36">
        <v>4172.0000000000009</v>
      </c>
      <c r="F26" s="36">
        <v>482.00000000000006</v>
      </c>
      <c r="G26" s="37">
        <v>656.99999999999989</v>
      </c>
      <c r="H26" s="37">
        <v>572</v>
      </c>
      <c r="I26" s="37">
        <v>452</v>
      </c>
      <c r="J26" s="37">
        <v>732.00000000000011</v>
      </c>
      <c r="K26" s="37">
        <v>1140</v>
      </c>
      <c r="L26" s="37">
        <v>1667.9999999999998</v>
      </c>
      <c r="M26" s="37">
        <v>2027.0000000000002</v>
      </c>
      <c r="N26" s="38">
        <v>1327.0000000000002</v>
      </c>
      <c r="O26" s="14">
        <f t="shared" si="0"/>
        <v>16787.000000000004</v>
      </c>
      <c r="P26" s="15">
        <f t="shared" si="1"/>
        <v>68.239837398373993</v>
      </c>
    </row>
    <row r="27" spans="1:16" ht="15" customHeight="1" x14ac:dyDescent="0.2">
      <c r="A27" s="12">
        <v>21</v>
      </c>
      <c r="B27" s="17" t="s">
        <v>39</v>
      </c>
      <c r="C27" s="36">
        <v>1461.0000000000002</v>
      </c>
      <c r="D27" s="36">
        <v>1536</v>
      </c>
      <c r="E27" s="36">
        <v>4058</v>
      </c>
      <c r="F27" s="36">
        <v>0</v>
      </c>
      <c r="G27" s="37">
        <v>166</v>
      </c>
      <c r="H27" s="37">
        <v>925</v>
      </c>
      <c r="I27" s="37">
        <v>1029.0000000000002</v>
      </c>
      <c r="J27" s="37">
        <v>754</v>
      </c>
      <c r="K27" s="37">
        <v>1014.0000000000001</v>
      </c>
      <c r="L27" s="37">
        <v>848.99999999999989</v>
      </c>
      <c r="M27" s="37">
        <v>3435.0000000000009</v>
      </c>
      <c r="N27" s="38">
        <v>1370.9999999999998</v>
      </c>
      <c r="O27" s="14">
        <f t="shared" si="0"/>
        <v>16598</v>
      </c>
      <c r="P27" s="15">
        <f t="shared" si="1"/>
        <v>67.471544715447152</v>
      </c>
    </row>
    <row r="28" spans="1:16" ht="15" customHeight="1" x14ac:dyDescent="0.2">
      <c r="A28" s="16">
        <v>22</v>
      </c>
      <c r="B28" s="17" t="s">
        <v>38</v>
      </c>
      <c r="C28" s="36">
        <v>1366.0000000000002</v>
      </c>
      <c r="D28" s="36">
        <v>1545</v>
      </c>
      <c r="E28" s="36">
        <v>3820</v>
      </c>
      <c r="F28" s="36">
        <v>27</v>
      </c>
      <c r="G28" s="37">
        <v>237.00000000000003</v>
      </c>
      <c r="H28" s="37">
        <v>346</v>
      </c>
      <c r="I28" s="37">
        <v>651</v>
      </c>
      <c r="J28" s="37">
        <v>312</v>
      </c>
      <c r="K28" s="37">
        <v>1562.0000000000002</v>
      </c>
      <c r="L28" s="37">
        <v>1646</v>
      </c>
      <c r="M28" s="37">
        <v>2532.0000000000009</v>
      </c>
      <c r="N28" s="38">
        <v>1518.9999999999998</v>
      </c>
      <c r="O28" s="14">
        <f t="shared" si="0"/>
        <v>15563</v>
      </c>
      <c r="P28" s="15">
        <f t="shared" si="1"/>
        <v>63.264227642276424</v>
      </c>
    </row>
    <row r="29" spans="1:16" ht="15" customHeight="1" x14ac:dyDescent="0.2">
      <c r="A29" s="12">
        <v>23</v>
      </c>
      <c r="B29" s="17" t="s">
        <v>33</v>
      </c>
      <c r="C29" s="36">
        <v>990</v>
      </c>
      <c r="D29" s="36">
        <v>1252</v>
      </c>
      <c r="E29" s="36">
        <v>1574.9999999999995</v>
      </c>
      <c r="F29" s="36">
        <v>3</v>
      </c>
      <c r="G29" s="37">
        <v>153.00000000000003</v>
      </c>
      <c r="H29" s="37">
        <v>375.00000000000006</v>
      </c>
      <c r="I29" s="37">
        <v>203.99999999999997</v>
      </c>
      <c r="J29" s="37">
        <v>637.99999999999977</v>
      </c>
      <c r="K29" s="37">
        <v>909.99999999999977</v>
      </c>
      <c r="L29" s="37">
        <v>951.00000000000011</v>
      </c>
      <c r="M29" s="37">
        <v>770</v>
      </c>
      <c r="N29" s="38">
        <v>727.99999999999989</v>
      </c>
      <c r="O29" s="14">
        <f t="shared" si="0"/>
        <v>8549</v>
      </c>
      <c r="P29" s="15">
        <f t="shared" si="1"/>
        <v>34.752032520325201</v>
      </c>
    </row>
    <row r="30" spans="1:16" ht="15" customHeight="1" x14ac:dyDescent="0.2">
      <c r="A30" s="16">
        <v>24</v>
      </c>
      <c r="B30" s="17" t="s">
        <v>32</v>
      </c>
      <c r="C30" s="36">
        <v>460.00000000000011</v>
      </c>
      <c r="D30" s="36">
        <v>1190</v>
      </c>
      <c r="E30" s="36">
        <v>1952.0000000000002</v>
      </c>
      <c r="F30" s="36">
        <v>0</v>
      </c>
      <c r="G30" s="37">
        <v>177.00000000000003</v>
      </c>
      <c r="H30" s="37">
        <v>292</v>
      </c>
      <c r="I30" s="37">
        <v>320</v>
      </c>
      <c r="J30" s="37">
        <v>378</v>
      </c>
      <c r="K30" s="37">
        <v>594</v>
      </c>
      <c r="L30" s="37">
        <v>289</v>
      </c>
      <c r="M30" s="37">
        <v>461.00000000000011</v>
      </c>
      <c r="N30" s="38">
        <v>543.99999999999989</v>
      </c>
      <c r="O30" s="14">
        <f t="shared" si="0"/>
        <v>6657</v>
      </c>
      <c r="P30" s="15">
        <f t="shared" si="1"/>
        <v>27.060975609756099</v>
      </c>
    </row>
    <row r="31" spans="1:16" s="20" customFormat="1" ht="15.75" customHeight="1" x14ac:dyDescent="0.2">
      <c r="A31" s="12">
        <v>25</v>
      </c>
      <c r="B31" s="18" t="s">
        <v>40</v>
      </c>
      <c r="C31" s="39">
        <v>656</v>
      </c>
      <c r="D31" s="40">
        <v>1102</v>
      </c>
      <c r="E31" s="40">
        <v>272</v>
      </c>
      <c r="F31" s="40">
        <v>0</v>
      </c>
      <c r="G31" s="40">
        <v>0</v>
      </c>
      <c r="H31" s="40">
        <v>0</v>
      </c>
      <c r="I31" s="40">
        <v>73</v>
      </c>
      <c r="J31" s="40">
        <v>121.99999999999999</v>
      </c>
      <c r="K31" s="40">
        <v>200.00000000000003</v>
      </c>
      <c r="L31" s="40">
        <v>861.00000000000023</v>
      </c>
      <c r="M31" s="40">
        <v>565.00000000000011</v>
      </c>
      <c r="N31" s="41">
        <v>1164</v>
      </c>
      <c r="O31" s="19">
        <f t="shared" si="0"/>
        <v>5015</v>
      </c>
      <c r="P31" s="15">
        <f t="shared" si="1"/>
        <v>20.386178861788618</v>
      </c>
    </row>
    <row r="32" spans="1:16" s="20" customFormat="1" ht="15" customHeight="1" thickBot="1" x14ac:dyDescent="0.25">
      <c r="A32" s="53" t="s">
        <v>13</v>
      </c>
      <c r="B32" s="54"/>
      <c r="C32" s="21">
        <f t="shared" ref="C32:N32" si="2">SUM(C7:C31)</f>
        <v>101919</v>
      </c>
      <c r="D32" s="21">
        <f t="shared" si="2"/>
        <v>134431</v>
      </c>
      <c r="E32" s="21">
        <f t="shared" si="2"/>
        <v>186987.99999999997</v>
      </c>
      <c r="F32" s="21">
        <f t="shared" si="2"/>
        <v>11842</v>
      </c>
      <c r="G32" s="21">
        <f t="shared" si="2"/>
        <v>36502</v>
      </c>
      <c r="H32" s="21">
        <f t="shared" si="2"/>
        <v>51240.999999999985</v>
      </c>
      <c r="I32" s="21">
        <f t="shared" si="2"/>
        <v>68120.000000000029</v>
      </c>
      <c r="J32" s="21">
        <f t="shared" si="2"/>
        <v>75858</v>
      </c>
      <c r="K32" s="21">
        <f t="shared" si="2"/>
        <v>99962.000000000058</v>
      </c>
      <c r="L32" s="21">
        <f t="shared" si="2"/>
        <v>107613</v>
      </c>
      <c r="M32" s="21">
        <f t="shared" si="2"/>
        <v>170761</v>
      </c>
      <c r="N32" s="21">
        <f t="shared" si="2"/>
        <v>99955.999999999985</v>
      </c>
      <c r="O32" s="21">
        <f>SUM(O7:O31)</f>
        <v>1145193</v>
      </c>
      <c r="P32" s="21">
        <f>O32/O5</f>
        <v>4655.2560975609758</v>
      </c>
    </row>
    <row r="33" spans="1:16" ht="17.25" customHeight="1" x14ac:dyDescent="0.2">
      <c r="A33" s="22"/>
      <c r="B33" s="23"/>
      <c r="L33" s="50" t="s">
        <v>14</v>
      </c>
      <c r="M33" s="50"/>
      <c r="N33" s="50"/>
      <c r="O33" s="50"/>
      <c r="P33" s="42">
        <f>P32</f>
        <v>4655.2560975609758</v>
      </c>
    </row>
    <row r="34" spans="1:16" ht="17.25" thickBot="1" x14ac:dyDescent="0.25">
      <c r="B34" s="25"/>
      <c r="L34" s="51" t="s">
        <v>15</v>
      </c>
      <c r="M34" s="51"/>
      <c r="N34" s="51"/>
      <c r="O34" s="51"/>
      <c r="P34" s="43">
        <f>P33/8</f>
        <v>581.90701219512198</v>
      </c>
    </row>
    <row r="35" spans="1:16" ht="16.5" x14ac:dyDescent="0.2">
      <c r="A35" s="26" t="s">
        <v>43</v>
      </c>
      <c r="B35" s="25"/>
      <c r="L35" s="27"/>
      <c r="M35" s="27"/>
      <c r="N35" s="27"/>
      <c r="O35" s="27"/>
      <c r="P35" s="28"/>
    </row>
    <row r="36" spans="1:16" ht="16.5" x14ac:dyDescent="0.2">
      <c r="A36" s="26" t="s">
        <v>46</v>
      </c>
      <c r="B36" s="25"/>
    </row>
    <row r="52" spans="1:16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30"/>
      <c r="L52" s="30"/>
      <c r="M52" s="30"/>
      <c r="N52" s="30"/>
      <c r="O52" s="30"/>
      <c r="P52" s="29"/>
    </row>
    <row r="53" spans="1:16" x14ac:dyDescent="0.2">
      <c r="A53" s="31"/>
      <c r="C53" s="32"/>
      <c r="D53" s="29"/>
      <c r="E53" s="29"/>
      <c r="F53" s="29"/>
      <c r="G53" s="29"/>
      <c r="H53" s="29"/>
      <c r="I53" s="29"/>
      <c r="J53" s="29"/>
      <c r="K53" s="30"/>
      <c r="L53" s="30"/>
      <c r="M53" s="30"/>
      <c r="N53" s="30"/>
      <c r="O53" s="30"/>
      <c r="P53" s="29"/>
    </row>
    <row r="54" spans="1:16" x14ac:dyDescent="0.2">
      <c r="A54" s="33"/>
      <c r="C54" s="32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</row>
    <row r="55" spans="1:16" ht="12.75" customHeight="1" x14ac:dyDescent="0.2">
      <c r="A55" s="34"/>
      <c r="B55" s="34"/>
      <c r="C55" s="29"/>
      <c r="D55" s="29"/>
      <c r="E55" s="29"/>
      <c r="F55" s="29"/>
      <c r="G55" s="29"/>
      <c r="H55" s="29"/>
      <c r="I55" s="29"/>
      <c r="J55" s="29"/>
      <c r="K55" s="30"/>
      <c r="L55" s="30"/>
      <c r="M55" s="30"/>
      <c r="N55" s="30"/>
      <c r="O55" s="30"/>
      <c r="P55" s="29"/>
    </row>
    <row r="56" spans="1:16" x14ac:dyDescent="0.2">
      <c r="A56" s="35"/>
      <c r="B56" s="34"/>
      <c r="C56" s="29"/>
      <c r="D56" s="29"/>
      <c r="E56" s="29"/>
      <c r="F56" s="29"/>
      <c r="G56" s="29"/>
      <c r="H56" s="29"/>
      <c r="I56" s="29"/>
      <c r="J56" s="29"/>
      <c r="K56" s="30"/>
      <c r="L56" s="30"/>
      <c r="M56" s="30"/>
      <c r="N56" s="30"/>
      <c r="O56" s="30"/>
      <c r="P56" s="29"/>
    </row>
    <row r="61" spans="1:16" x14ac:dyDescent="0.2">
      <c r="A61" s="26" t="s">
        <v>43</v>
      </c>
      <c r="B61" s="22"/>
    </row>
    <row r="62" spans="1:16" x14ac:dyDescent="0.2">
      <c r="A62" s="26" t="s">
        <v>46</v>
      </c>
      <c r="B62" s="22"/>
    </row>
  </sheetData>
  <mergeCells count="5">
    <mergeCell ref="A4:P4"/>
    <mergeCell ref="L33:O33"/>
    <mergeCell ref="L34:O34"/>
    <mergeCell ref="A3:P3"/>
    <mergeCell ref="A32:B32"/>
  </mergeCells>
  <printOptions horizontalCentered="1"/>
  <pageMargins left="0.70866141732283472" right="0.70866141732283472" top="0.74803149606299213" bottom="0.47244094488188981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2019-08-14T22:53:28Z</cp:lastPrinted>
  <dcterms:created xsi:type="dcterms:W3CDTF">2011-02-10T16:18:34Z</dcterms:created>
  <dcterms:modified xsi:type="dcterms:W3CDTF">2021-01-15T21:57:48Z</dcterms:modified>
</cp:coreProperties>
</file>