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6" i="2" l="1"/>
  <c r="I26" i="2"/>
  <c r="E26" i="2"/>
  <c r="C26" i="2"/>
  <c r="C57" i="2" l="1"/>
  <c r="G88" i="2"/>
  <c r="E88" i="2"/>
  <c r="C88" i="2"/>
  <c r="G57" i="2" l="1"/>
  <c r="I57" i="2"/>
  <c r="B87" i="2"/>
  <c r="B88" i="2" s="1"/>
  <c r="E57" i="2"/>
  <c r="B56" i="2"/>
  <c r="B25" i="2"/>
  <c r="B26" i="2" s="1"/>
  <c r="D87" i="2" l="1"/>
  <c r="F56" i="2"/>
  <c r="H25" i="2"/>
  <c r="F87" i="2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<sst xmlns="http://schemas.openxmlformats.org/spreadsheetml/2006/main" count="56" uniqueCount="28">
  <si>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</si>
  <si>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</si>
  <si>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</si>
  <si>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</si>
  <si>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</si>
  <si>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</si>
  <si>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</si>
  <si>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</si>
  <si>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</si>
  <si>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</si>
  <si>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</si>
  <si>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</si>
  <si>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</si>
  <si>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</si>
  <si>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</si>
  <si>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</si>
  <si>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</si>
  <si>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</si>
  <si>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</si>
  <si>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</si>
  <si>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</si>
  <si>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</si>
  <si>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</si>
  <si>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</si>
  <si>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</si>
  <si>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</si>
  <si>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Elaboración : SISEGC - UPPM -AURORA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</si>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</sst>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5"/>
    </row>
    <row r="3" spans="1:13" ht="18.75" customHeight="1" x14ac:dyDescent="0.2">
      <c r="A3" s="50" t="s">
        <v>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61" t="s">
        <v>12</v>
      </c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>
        <v>2020</v>
      </c>
      <c r="B25" s="7">
        <f>C25+E25+G25+I25+K25</f>
        <v>114495</v>
      </c>
      <c r="C25" s="47">
        <v>532</v>
      </c>
      <c r="D25" s="9">
        <f>C25/B25</f>
        <v>4.6464911131490457E-3</v>
      </c>
      <c r="E25" s="47">
        <v>55995</v>
      </c>
      <c r="F25" s="13">
        <f t="shared" si="9"/>
        <v>0.48906065767064066</v>
      </c>
      <c r="G25" s="47">
        <v>44125</v>
      </c>
      <c r="H25" s="13">
        <f t="shared" si="10"/>
        <v>0.38538800820996549</v>
      </c>
      <c r="I25" s="47">
        <v>13843</v>
      </c>
      <c r="J25" s="13">
        <f t="shared" si="11"/>
        <v>0.12090484300624481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1146581</v>
      </c>
      <c r="C26" s="57">
        <f>SUM(C7:C25)</f>
        <v>2612</v>
      </c>
      <c r="D26" s="57"/>
      <c r="E26" s="57">
        <f>SUM(E7:E8)+SUM(G7:G8)+SUM(E9:G10)+SUM(E11:E25,G11:G25)</f>
        <v>1021215</v>
      </c>
      <c r="F26" s="57"/>
      <c r="G26" s="57"/>
      <c r="H26" s="57"/>
      <c r="I26" s="57">
        <f>SUM(I7:I25)</f>
        <v>119933</v>
      </c>
      <c r="J26" s="57"/>
      <c r="K26" s="57">
        <f>SUM(K7:K25)</f>
        <v>2821</v>
      </c>
      <c r="L26" s="57"/>
    </row>
    <row r="27" spans="1:12" s="24" customFormat="1" ht="16.5" thickBot="1" x14ac:dyDescent="0.25">
      <c r="A27" s="22" t="s">
        <v>2</v>
      </c>
      <c r="B27" s="23">
        <f>B26/B26</f>
        <v>1</v>
      </c>
      <c r="C27" s="49">
        <f>C26/B26</f>
        <v>2.278077170300223E-3</v>
      </c>
      <c r="D27" s="49"/>
      <c r="E27" s="58">
        <f>E26/B26</f>
        <v>0.89066101740740511</v>
      </c>
      <c r="F27" s="58"/>
      <c r="G27" s="58"/>
      <c r="H27" s="58"/>
      <c r="I27" s="58">
        <f>I26/B26</f>
        <v>0.10460054719204312</v>
      </c>
      <c r="J27" s="58"/>
      <c r="K27" s="58">
        <f>K26/B26</f>
        <v>2.4603582302515042E-3</v>
      </c>
      <c r="L27" s="58"/>
    </row>
    <row r="28" spans="1:12" ht="37.5" customHeight="1" x14ac:dyDescent="0.2">
      <c r="A28" s="48" t="s">
        <v>27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9" t="s">
        <v>20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17.25" customHeight="1" x14ac:dyDescent="0.2">
      <c r="A34" s="50" t="s">
        <v>25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2" t="s">
        <v>7</v>
      </c>
      <c r="B36" s="52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2"/>
      <c r="B37" s="52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>
        <v>2020</v>
      </c>
      <c r="B56" s="34">
        <f t="shared" ref="B56" si="17">C56+E56+G56+I56</f>
        <v>114495</v>
      </c>
      <c r="C56" s="47">
        <v>35661</v>
      </c>
      <c r="D56" s="13">
        <f t="shared" ref="D56" si="18">C56/B56</f>
        <v>0.31146338268046642</v>
      </c>
      <c r="E56" s="47">
        <v>70888</v>
      </c>
      <c r="F56" s="13">
        <f t="shared" ref="F56" si="19">E56/B56</f>
        <v>0.61913620682125858</v>
      </c>
      <c r="G56" s="47">
        <v>7946</v>
      </c>
      <c r="H56" s="13">
        <f t="shared" ref="H56" si="20">G56/B56</f>
        <v>6.9400410498275028E-2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SUM(B38:B56)</f>
        <v>1146581</v>
      </c>
      <c r="C57" s="57">
        <f>SUM(C38:C56)</f>
        <v>331387</v>
      </c>
      <c r="D57" s="57"/>
      <c r="E57" s="57">
        <f>SUM(E38:E56)</f>
        <v>753320</v>
      </c>
      <c r="F57" s="57"/>
      <c r="G57" s="57">
        <f>SUM(G38:G56)</f>
        <v>58931</v>
      </c>
      <c r="H57" s="57"/>
      <c r="I57" s="57">
        <f>SUM(I38:I56)</f>
        <v>2943</v>
      </c>
      <c r="J57" s="57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0.28902188332093415</v>
      </c>
      <c r="D58" s="54"/>
      <c r="E58" s="54">
        <f>E57/$B$57</f>
        <v>0.65701420135167077</v>
      </c>
      <c r="F58" s="54"/>
      <c r="G58" s="54">
        <f>G57/$B$57</f>
        <v>5.1397153798990215E-2</v>
      </c>
      <c r="H58" s="54"/>
      <c r="I58" s="54">
        <f>I57/$B$57</f>
        <v>2.566761528404884E-3</v>
      </c>
      <c r="J58" s="54"/>
    </row>
    <row r="59" spans="1:12" ht="33.75" customHeight="1" x14ac:dyDescent="0.2">
      <c r="A59" s="48" t="s">
        <v>27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50" t="s">
        <v>21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4" ht="17.25" customHeight="1" x14ac:dyDescent="0.2">
      <c r="A65" s="50" t="s">
        <v>25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2" t="s">
        <v>7</v>
      </c>
      <c r="B67" s="52" t="s">
        <v>0</v>
      </c>
      <c r="C67" s="52" t="s">
        <v>6</v>
      </c>
      <c r="D67" s="52"/>
      <c r="E67" s="52"/>
      <c r="F67" s="52"/>
      <c r="G67" s="52"/>
      <c r="H67" s="52"/>
      <c r="I67" s="38"/>
      <c r="J67" s="39"/>
    </row>
    <row r="68" spans="1:14" ht="18" customHeight="1" x14ac:dyDescent="0.2">
      <c r="A68" s="52"/>
      <c r="B68" s="5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>
        <v>2020</v>
      </c>
      <c r="B87" s="34">
        <f t="shared" si="26"/>
        <v>114495</v>
      </c>
      <c r="C87" s="47">
        <v>97926</v>
      </c>
      <c r="D87" s="13">
        <f t="shared" ref="D87" si="27">C87/B87</f>
        <v>0.85528625704179218</v>
      </c>
      <c r="E87" s="47">
        <v>16569</v>
      </c>
      <c r="F87" s="13">
        <f t="shared" si="24"/>
        <v>0.14471374295820777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SUM(B69:B87)</f>
        <v>1146581</v>
      </c>
      <c r="C88" s="57">
        <f>SUM(C69:C87)</f>
        <v>989902</v>
      </c>
      <c r="D88" s="57"/>
      <c r="E88" s="57">
        <f>SUM(E69:E87)</f>
        <v>153881</v>
      </c>
      <c r="F88" s="57"/>
      <c r="G88" s="57">
        <f>SUM(G69:G87)</f>
        <v>2798</v>
      </c>
      <c r="H88" s="57"/>
      <c r="I88" s="41"/>
    </row>
    <row r="89" spans="1:14" ht="16.5" thickBot="1" x14ac:dyDescent="0.25">
      <c r="A89" s="22" t="s">
        <v>2</v>
      </c>
      <c r="B89" s="36">
        <f>B88/$B$88</f>
        <v>1</v>
      </c>
      <c r="C89" s="55">
        <f>C88/$B$88</f>
        <v>0.86335112826743166</v>
      </c>
      <c r="D89" s="55"/>
      <c r="E89" s="55">
        <f>E88/$B$88</f>
        <v>0.13420857314049334</v>
      </c>
      <c r="F89" s="55"/>
      <c r="G89" s="55">
        <f>G88/$B$88</f>
        <v>2.4402985920750474E-3</v>
      </c>
      <c r="H89" s="55"/>
      <c r="I89" s="42"/>
    </row>
    <row r="90" spans="1:14" ht="39" customHeight="1" x14ac:dyDescent="0.2">
      <c r="A90" s="48" t="s">
        <v>27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26</v>
      </c>
      <c r="B95" s="44"/>
      <c r="C95" s="44"/>
      <c r="D95" s="44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2021-01-15T22:08:10Z</dcterms:modified>
</cp:coreProperties>
</file>