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630"/>
  </bookViews>
  <sheets>
    <sheet name="4.2.1 - 4.2.2" sheetId="1" r:id="rId1"/>
    <sheet name="4.2.3" sheetId="6" state="hidden" r:id="rId2"/>
  </sheets>
  <definedNames>
    <definedName name="_xlnm.Print_Area" localSheetId="0">'4.2.1 - 4.2.2'!$A$1:$P$62</definedName>
    <definedName name="_xlnm.Print_Area" localSheetId="1">'4.2.3'!$A$1:$P$55</definedName>
    <definedName name="Excel_BuiltIn__FilterDatabase_3_1_8" localSheetId="1">#REF!</definedName>
    <definedName name="Excel_BuiltIn__FilterDatabase_3_1_8">#REF!</definedName>
    <definedName name="Excel_BuiltIn_Print_Titles_1_1" localSheetId="1">#REF!</definedName>
    <definedName name="Excel_BuiltIn_Print_Titles_1_1">#REF!</definedName>
    <definedName name="Excel_BuiltIn_Print_Titles_2" localSheetId="1">#REF!</definedName>
    <definedName name="Excel_BuiltIn_Print_Titles_2">#REF!</definedName>
    <definedName name="regioncita" localSheetId="1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N26" i="1" l="1"/>
  <c r="P18" i="6"/>
  <c r="P25" i="1"/>
  <c r="N18" i="6"/>
  <c r="N25" i="1" l="1"/>
  <c r="N11" i="1"/>
  <c r="N10" i="1"/>
  <c r="N9" i="1"/>
  <c r="N17" i="6" l="1"/>
  <c r="P17" i="6" s="1"/>
  <c r="N16" i="6"/>
  <c r="P16" i="6" s="1"/>
  <c r="N15" i="6"/>
  <c r="P15" i="6" s="1"/>
  <c r="N14" i="6"/>
  <c r="N13" i="6"/>
  <c r="P13" i="6" s="1"/>
  <c r="N12" i="6"/>
  <c r="N11" i="6"/>
  <c r="P11" i="6" s="1"/>
  <c r="N10" i="6"/>
  <c r="N9" i="6"/>
  <c r="P9" i="6" s="1"/>
  <c r="N52" i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P9" i="1"/>
  <c r="O10" i="1"/>
  <c r="P11" i="1"/>
  <c r="N12" i="1"/>
  <c r="P12" i="1" s="1"/>
  <c r="N14" i="1"/>
  <c r="P14" i="1" s="1"/>
  <c r="N15" i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18" i="6" l="1"/>
  <c r="N19" i="6"/>
  <c r="O15" i="1"/>
  <c r="O50" i="1"/>
  <c r="O52" i="1"/>
  <c r="O51" i="1"/>
  <c r="P51" i="1"/>
  <c r="O14" i="6"/>
  <c r="P14" i="6"/>
  <c r="O10" i="6"/>
  <c r="O13" i="6"/>
  <c r="O17" i="6"/>
  <c r="P10" i="6"/>
  <c r="O12" i="6"/>
  <c r="P12" i="6"/>
  <c r="O15" i="6"/>
  <c r="O16" i="6"/>
  <c r="O11" i="6"/>
  <c r="O47" i="1"/>
  <c r="O43" i="1"/>
  <c r="P47" i="1"/>
  <c r="N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O25" i="1" l="1"/>
</calcChain>
</file>

<file path=xl/sharedStrings.xml><?xml version="1.0" encoding="utf-8"?>
<sst xmlns="http://schemas.openxmlformats.org/spreadsheetml/2006/main" count="110" uniqueCount="51">
  <si>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</si>
  <si>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</si>
  <si>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</si>
  <si>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</si>
  <si>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</si>
  <si>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</si>
  <si>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</si>
  <si>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</si>
  <si>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</si>
  <si>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</si>
  <si>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</si>
  <si>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</si>
  <si>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</si>
  <si>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</si>
  <si>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</si>
  <si>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</si>
  <si>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</si>
  <si>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</si>
  <si>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</si>
  <si>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</si>
  <si>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</si>
  <si>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</si>
  <si>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</si>
  <si>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</si>
  <si>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</si>
  <si>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</si>
  <si>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</si>
  <si>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</si>
  <si>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</si>
  <si>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</si>
  <si>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</si>
  <si>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</si>
  <si>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</si>
  <si>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</si>
  <si>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</si>
  <si>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</si>
  <si>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</si>
  <si>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</si>
  <si>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</si>
  <si>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</si>
  <si>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</si>
  <si>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Cuadro N° 4.2.3</t>
  </si>
  <si>
    <t>PERSONAS INFORMADAS EN LAS ACCIONES PREVENTIVAS PROMOCIONALES CONTRA LA VIOLENCIA FAMILIAR Y SEXUAL</t>
  </si>
  <si>
    <t>Período: 2011 - 2020</t>
  </si>
  <si>
    <r>
      <rPr>
        <b/>
        <sz val="14"/>
        <rFont val="Arial Narrow"/>
        <family val="2"/>
      </rPr>
      <t>Personas Informadas:</t>
    </r>
    <r>
      <rPr>
        <sz val="14"/>
        <rFont val="Arial Narrow"/>
        <family val="2"/>
      </rPr>
      <t xml:space="preserve"> Son aquellas personas que han participado en alguna acción realizada por el CEM, cuyo objetivo haya sido informar o difundir mensajes preventivos promocionales y de los servicios que brindan el Programa Nacional AURORA y/o el MIMP.</t>
    </r>
  </si>
  <si>
    <t>Fuente : Registro de acciones preventivas promocionales</t>
  </si>
  <si>
    <t>Elaboración : SISEGC - UPPM - AURORA</t>
  </si>
  <si>
    <t>TOTAL 2004 - 2020</t>
  </si>
  <si>
    <t>TOTAL 2004 - 2018</t>
  </si>
  <si>
    <t>TOTAL 2011 - 2020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</si>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</sst>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sz val="12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EBF7"/>
        <bgColor indexed="9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7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4" fillId="0" borderId="0"/>
    <xf numFmtId="0" fontId="2" fillId="0" borderId="0"/>
    <xf numFmtId="0" fontId="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centerContinuous" vertical="center" wrapText="1"/>
    </xf>
    <xf numFmtId="0" fontId="5" fillId="4" borderId="0" xfId="0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left" vertical="center" wrapText="1"/>
    </xf>
    <xf numFmtId="3" fontId="15" fillId="2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9" fillId="0" borderId="0" xfId="5" applyFont="1"/>
    <xf numFmtId="0" fontId="9" fillId="2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3" fontId="9" fillId="2" borderId="0" xfId="0" applyNumberFormat="1" applyFont="1" applyFill="1" applyAlignment="1">
      <alignment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left" vertical="center" wrapText="1"/>
    </xf>
    <xf numFmtId="164" fontId="14" fillId="5" borderId="3" xfId="11" applyNumberFormat="1" applyFont="1" applyFill="1" applyBorder="1" applyAlignment="1">
      <alignment horizontal="center" vertical="center" wrapText="1"/>
    </xf>
    <xf numFmtId="3" fontId="15" fillId="5" borderId="2" xfId="0" applyNumberFormat="1" applyFont="1" applyFill="1" applyBorder="1" applyAlignment="1">
      <alignment horizontal="center" vertical="center" wrapText="1"/>
    </xf>
    <xf numFmtId="3" fontId="14" fillId="5" borderId="4" xfId="0" applyNumberFormat="1" applyFont="1" applyFill="1" applyBorder="1" applyAlignment="1">
      <alignment horizontal="center" vertical="center" wrapText="1"/>
    </xf>
    <xf numFmtId="0" fontId="18" fillId="6" borderId="0" xfId="0" applyFont="1" applyFill="1"/>
    <xf numFmtId="0" fontId="17" fillId="2" borderId="0" xfId="15" applyFont="1" applyFill="1" applyAlignment="1">
      <alignment vertical="center"/>
    </xf>
    <xf numFmtId="3" fontId="19" fillId="7" borderId="2" xfId="0" applyNumberFormat="1" applyFont="1" applyFill="1" applyBorder="1" applyAlignment="1">
      <alignment horizontal="right" vertical="center" wrapText="1"/>
    </xf>
    <xf numFmtId="3" fontId="15" fillId="0" borderId="5" xfId="0" applyNumberFormat="1" applyFont="1" applyFill="1" applyBorder="1" applyAlignment="1">
      <alignment vertical="center" wrapText="1"/>
    </xf>
    <xf numFmtId="3" fontId="15" fillId="2" borderId="5" xfId="0" applyNumberFormat="1" applyFont="1" applyFill="1" applyBorder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justify" wrapText="1"/>
    </xf>
    <xf numFmtId="0" fontId="10" fillId="2" borderId="7" xfId="0" applyFont="1" applyFill="1" applyBorder="1" applyAlignment="1">
      <alignment horizontal="left" vertical="justify" wrapText="1"/>
    </xf>
    <xf numFmtId="0" fontId="10" fillId="2" borderId="8" xfId="0" applyFont="1" applyFill="1" applyBorder="1" applyAlignment="1">
      <alignment horizontal="left" vertical="justify" wrapText="1"/>
    </xf>
    <xf numFmtId="0" fontId="15" fillId="0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justify" wrapText="1"/>
    </xf>
    <xf numFmtId="0" fontId="12" fillId="2" borderId="7" xfId="0" applyFont="1" applyFill="1" applyBorder="1" applyAlignment="1">
      <alignment horizontal="left" vertical="justify" wrapText="1"/>
    </xf>
    <xf numFmtId="0" fontId="12" fillId="2" borderId="8" xfId="0" applyFont="1" applyFill="1" applyBorder="1" applyAlignment="1">
      <alignment horizontal="left" vertical="justify" wrapText="1"/>
    </xf>
  </cellXfs>
  <cellStyles count="17">
    <cellStyle name="Categoría del Piloto de Datos" xfId="1"/>
    <cellStyle name="Normal" xfId="0" builtinId="0"/>
    <cellStyle name="Normal 2" xfId="2"/>
    <cellStyle name="Normal 2 3" xfId="13"/>
    <cellStyle name="Normal 3" xfId="3"/>
    <cellStyle name="Normal 3 2" xfId="14"/>
    <cellStyle name="Normal 4" xfId="4"/>
    <cellStyle name="Normal_4.1.1" xfId="5"/>
    <cellStyle name="Normal_Directorio CEMs - agos - 2009 - UGTAI" xfId="1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  <cellStyle name="Porcentual 2 2" xfId="16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showGridLines="0" tabSelected="1" view="pageBreakPreview" zoomScale="80" zoomScaleNormal="100" zoomScaleSheetLayoutView="8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7" t="s">
        <v>33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8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7" ht="18" customHeight="1" x14ac:dyDescent="0.2">
      <c r="A4" s="28" t="s">
        <v>35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30" t="s">
        <v>36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2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7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1">
        <v>328</v>
      </c>
      <c r="N9" s="20">
        <f>SUM(B9:M9)</f>
        <v>6717</v>
      </c>
      <c r="O9" s="19" t="s">
        <v>15</v>
      </c>
      <c r="P9" s="7">
        <f t="shared" ref="P9:P24" si="0">N9/12</f>
        <v>559.75</v>
      </c>
      <c r="Q9" s="16"/>
    </row>
    <row r="10" spans="1:17" ht="20.25" customHeight="1" x14ac:dyDescent="0.2">
      <c r="A10" s="17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1">
        <v>331</v>
      </c>
      <c r="N10" s="20">
        <f>SUM(B10:M10)</f>
        <v>7028</v>
      </c>
      <c r="O10" s="19">
        <f t="shared" ref="O10:O24" si="1">+N10/N9-1</f>
        <v>4.6300431740360359E-2</v>
      </c>
      <c r="P10" s="7">
        <f t="shared" si="0"/>
        <v>585.66666666666663</v>
      </c>
      <c r="Q10" s="16"/>
    </row>
    <row r="11" spans="1:17" ht="20.25" customHeight="1" x14ac:dyDescent="0.2">
      <c r="A11" s="17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1">
        <v>406</v>
      </c>
      <c r="N11" s="20">
        <f>SUM(B11:M11)</f>
        <v>8914</v>
      </c>
      <c r="O11" s="19">
        <f t="shared" si="1"/>
        <v>0.26835515082527039</v>
      </c>
      <c r="P11" s="7">
        <f t="shared" si="0"/>
        <v>742.83333333333337</v>
      </c>
      <c r="Q11" s="16"/>
    </row>
    <row r="12" spans="1:17" ht="20.25" customHeight="1" x14ac:dyDescent="0.2">
      <c r="A12" s="17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1">
        <v>552</v>
      </c>
      <c r="N12" s="20">
        <f t="shared" ref="N12:N24" si="2">SUM(B12:M12)</f>
        <v>9134</v>
      </c>
      <c r="O12" s="19">
        <f t="shared" si="1"/>
        <v>2.4680278214045392E-2</v>
      </c>
      <c r="P12" s="7">
        <f t="shared" si="0"/>
        <v>761.16666666666663</v>
      </c>
      <c r="Q12" s="16"/>
    </row>
    <row r="13" spans="1:17" ht="20.25" customHeight="1" x14ac:dyDescent="0.2">
      <c r="A13" s="17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1">
        <v>852</v>
      </c>
      <c r="N13" s="20">
        <f>SUM(B13:M13)</f>
        <v>13082</v>
      </c>
      <c r="O13" s="19">
        <f t="shared" si="1"/>
        <v>0.4322312239982482</v>
      </c>
      <c r="P13" s="7">
        <f t="shared" si="0"/>
        <v>1090.1666666666667</v>
      </c>
      <c r="Q13" s="16"/>
    </row>
    <row r="14" spans="1:17" ht="20.25" customHeight="1" x14ac:dyDescent="0.2">
      <c r="A14" s="17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1">
        <v>787</v>
      </c>
      <c r="N14" s="20">
        <f t="shared" si="2"/>
        <v>13872</v>
      </c>
      <c r="O14" s="19">
        <f t="shared" si="1"/>
        <v>6.0388319828772463E-2</v>
      </c>
      <c r="P14" s="7">
        <f t="shared" si="0"/>
        <v>1156</v>
      </c>
      <c r="Q14" s="16"/>
    </row>
    <row r="15" spans="1:17" ht="20.25" customHeight="1" x14ac:dyDescent="0.2">
      <c r="A15" s="17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1">
        <v>1073</v>
      </c>
      <c r="N15" s="20">
        <f t="shared" si="2"/>
        <v>17015</v>
      </c>
      <c r="O15" s="19">
        <f t="shared" si="1"/>
        <v>0.22657151095732408</v>
      </c>
      <c r="P15" s="7">
        <f t="shared" si="0"/>
        <v>1417.9166666666667</v>
      </c>
      <c r="Q15" s="16"/>
    </row>
    <row r="16" spans="1:17" ht="20.25" customHeight="1" x14ac:dyDescent="0.2">
      <c r="A16" s="17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1">
        <v>1076</v>
      </c>
      <c r="N16" s="20">
        <f t="shared" si="2"/>
        <v>20331</v>
      </c>
      <c r="O16" s="19">
        <f t="shared" si="1"/>
        <v>0.194886864531296</v>
      </c>
      <c r="P16" s="7">
        <f t="shared" si="0"/>
        <v>1694.25</v>
      </c>
      <c r="Q16" s="16"/>
    </row>
    <row r="17" spans="1:18" ht="20.25" customHeight="1" x14ac:dyDescent="0.2">
      <c r="A17" s="17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1">
        <v>1481</v>
      </c>
      <c r="N17" s="20">
        <f t="shared" si="2"/>
        <v>23143</v>
      </c>
      <c r="O17" s="19">
        <f t="shared" si="1"/>
        <v>0.13831095371600011</v>
      </c>
      <c r="P17" s="7">
        <f t="shared" si="0"/>
        <v>1928.5833333333333</v>
      </c>
    </row>
    <row r="18" spans="1:18" ht="20.25" customHeight="1" x14ac:dyDescent="0.2">
      <c r="A18" s="18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1">
        <v>1400</v>
      </c>
      <c r="N18" s="20">
        <f t="shared" si="2"/>
        <v>26734</v>
      </c>
      <c r="O18" s="19">
        <f t="shared" si="1"/>
        <v>0.15516570885364911</v>
      </c>
      <c r="P18" s="7">
        <f t="shared" si="0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1">
        <v>1468</v>
      </c>
      <c r="N19" s="20">
        <f t="shared" si="2"/>
        <v>25963</v>
      </c>
      <c r="O19" s="19">
        <f t="shared" si="1"/>
        <v>-2.8839679808483565E-2</v>
      </c>
      <c r="P19" s="7">
        <f t="shared" si="0"/>
        <v>2163.5833333333335</v>
      </c>
      <c r="R19" s="22"/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1">
        <v>1845</v>
      </c>
      <c r="N20" s="20">
        <f t="shared" si="2"/>
        <v>32319</v>
      </c>
      <c r="O20" s="19">
        <f t="shared" si="1"/>
        <v>0.24480992181180916</v>
      </c>
      <c r="P20" s="7">
        <f t="shared" si="0"/>
        <v>2693.25</v>
      </c>
      <c r="R20" s="22"/>
    </row>
    <row r="21" spans="1:18" ht="20.25" customHeight="1" x14ac:dyDescent="0.25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1">
        <v>1904</v>
      </c>
      <c r="N21" s="20">
        <f t="shared" si="2"/>
        <v>33862</v>
      </c>
      <c r="O21" s="19">
        <f t="shared" si="1"/>
        <v>4.7742813824685149E-2</v>
      </c>
      <c r="P21" s="7">
        <f t="shared" si="0"/>
        <v>2821.8333333333335</v>
      </c>
      <c r="R21" s="22"/>
    </row>
    <row r="22" spans="1:18" ht="20.25" customHeight="1" x14ac:dyDescent="0.25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1">
        <v>3123</v>
      </c>
      <c r="N22" s="20">
        <f t="shared" si="2"/>
        <v>36522</v>
      </c>
      <c r="O22" s="19">
        <f t="shared" si="1"/>
        <v>7.8554131474809497E-2</v>
      </c>
      <c r="P22" s="7">
        <f t="shared" si="0"/>
        <v>3043.5</v>
      </c>
      <c r="R22" s="22"/>
    </row>
    <row r="23" spans="1:18" ht="20.25" customHeight="1" x14ac:dyDescent="0.25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1">
        <v>5088</v>
      </c>
      <c r="N23" s="20">
        <f t="shared" si="2"/>
        <v>54168</v>
      </c>
      <c r="O23" s="19">
        <f t="shared" si="1"/>
        <v>0.48316083456546743</v>
      </c>
      <c r="P23" s="7">
        <f t="shared" si="0"/>
        <v>4514</v>
      </c>
      <c r="R23" s="22"/>
    </row>
    <row r="24" spans="1:18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1">
        <v>26501</v>
      </c>
      <c r="N24" s="20">
        <f t="shared" si="2"/>
        <v>129023</v>
      </c>
      <c r="O24" s="19">
        <f t="shared" si="1"/>
        <v>1.3819044454290355</v>
      </c>
      <c r="P24" s="7">
        <f t="shared" si="0"/>
        <v>10751.916666666666</v>
      </c>
    </row>
    <row r="25" spans="1:18" ht="20.100000000000001" customHeight="1" thickBot="1" x14ac:dyDescent="0.25">
      <c r="A25" s="9" t="s">
        <v>50</v>
      </c>
      <c r="B25" s="7">
        <v>5059</v>
      </c>
      <c r="C25" s="7">
        <v>5353</v>
      </c>
      <c r="D25" s="7">
        <v>3826</v>
      </c>
      <c r="E25" s="7">
        <v>2703</v>
      </c>
      <c r="F25" s="7">
        <v>4669</v>
      </c>
      <c r="G25" s="7">
        <v>6591</v>
      </c>
      <c r="H25" s="7">
        <v>6601</v>
      </c>
      <c r="I25" s="8">
        <v>7510</v>
      </c>
      <c r="J25" s="8">
        <v>8554</v>
      </c>
      <c r="K25" s="8">
        <v>8558</v>
      </c>
      <c r="L25" s="8">
        <v>10175</v>
      </c>
      <c r="M25" s="21">
        <v>6536</v>
      </c>
      <c r="N25" s="20">
        <f>SUM(B25:M25)</f>
        <v>76135</v>
      </c>
      <c r="O25" s="19">
        <f t="shared" ref="O25" si="3">+N25/N24-1</f>
        <v>-0.40991141114374952</v>
      </c>
      <c r="P25" s="7">
        <f>N25/12</f>
        <v>6344.583333333333</v>
      </c>
    </row>
    <row r="26" spans="1:18" ht="20.100000000000001" customHeight="1" thickBot="1" x14ac:dyDescent="0.25">
      <c r="A26" s="33" t="s">
        <v>47</v>
      </c>
      <c r="B26" s="33"/>
      <c r="C26" s="33"/>
      <c r="D26" s="33"/>
      <c r="E26" s="33"/>
      <c r="F26" s="33"/>
      <c r="G26" s="33"/>
      <c r="H26" s="25"/>
      <c r="I26" s="25"/>
      <c r="J26" s="25"/>
      <c r="K26" s="25"/>
      <c r="L26" s="25"/>
      <c r="M26" s="25"/>
      <c r="N26" s="10">
        <f>SUM(N9:N25)</f>
        <v>533962</v>
      </c>
      <c r="O26" s="26"/>
      <c r="P26" s="26"/>
    </row>
    <row r="27" spans="1:18" x14ac:dyDescent="0.2">
      <c r="A27" s="15"/>
    </row>
    <row r="28" spans="1:18" x14ac:dyDescent="0.2">
      <c r="A28" s="11"/>
    </row>
    <row r="29" spans="1:18" x14ac:dyDescent="0.2">
      <c r="A29" s="13"/>
    </row>
    <row r="30" spans="1:18" ht="20.25" x14ac:dyDescent="0.2">
      <c r="A30" s="27" t="s">
        <v>37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8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8" ht="18" x14ac:dyDescent="0.2">
      <c r="A32" s="28" t="s">
        <v>38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7" ht="18" x14ac:dyDescent="0.2">
      <c r="A33" s="28" t="s">
        <v>39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7" ht="60" customHeight="1" x14ac:dyDescent="0.2">
      <c r="A35" s="30" t="s">
        <v>40</v>
      </c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2"/>
      <c r="Q35" s="12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2"/>
    </row>
    <row r="37" spans="1:17" ht="31.5" x14ac:dyDescent="0.2">
      <c r="A37" s="6" t="s">
        <v>32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2"/>
    </row>
    <row r="38" spans="1:17" ht="20.25" customHeight="1" x14ac:dyDescent="0.2">
      <c r="A38" s="17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1">
        <v>11595</v>
      </c>
      <c r="N38" s="20">
        <f t="shared" ref="N38:N41" si="4">SUM(B38:M38)</f>
        <v>332405</v>
      </c>
      <c r="O38" s="19" t="s">
        <v>15</v>
      </c>
      <c r="P38" s="7">
        <f t="shared" ref="P38:P52" si="5">N38/12</f>
        <v>27700.416666666668</v>
      </c>
      <c r="Q38" s="12"/>
    </row>
    <row r="39" spans="1:17" ht="20.25" customHeight="1" x14ac:dyDescent="0.2">
      <c r="A39" s="17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1">
        <v>12371</v>
      </c>
      <c r="N39" s="20">
        <f t="shared" si="4"/>
        <v>322012</v>
      </c>
      <c r="O39" s="19">
        <f t="shared" ref="O39:O52" si="6">+N39/N38-1</f>
        <v>-3.126607602172049E-2</v>
      </c>
      <c r="P39" s="7">
        <f t="shared" si="5"/>
        <v>26834.333333333332</v>
      </c>
      <c r="Q39" s="12"/>
    </row>
    <row r="40" spans="1:17" ht="20.25" customHeight="1" x14ac:dyDescent="0.2">
      <c r="A40" s="17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1">
        <v>12450</v>
      </c>
      <c r="N40" s="20">
        <f t="shared" si="4"/>
        <v>356124</v>
      </c>
      <c r="O40" s="19">
        <f t="shared" si="6"/>
        <v>0.10593394035004899</v>
      </c>
      <c r="P40" s="7">
        <f t="shared" si="5"/>
        <v>29677</v>
      </c>
      <c r="Q40" s="12"/>
    </row>
    <row r="41" spans="1:17" ht="20.25" customHeight="1" x14ac:dyDescent="0.2">
      <c r="A41" s="17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1">
        <v>24337</v>
      </c>
      <c r="N41" s="20">
        <f t="shared" si="4"/>
        <v>457388</v>
      </c>
      <c r="O41" s="19">
        <f t="shared" si="6"/>
        <v>0.28435039480630353</v>
      </c>
      <c r="P41" s="7">
        <f t="shared" si="5"/>
        <v>38115.666666666664</v>
      </c>
    </row>
    <row r="42" spans="1:17" ht="20.25" customHeight="1" x14ac:dyDescent="0.2">
      <c r="A42" s="17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1">
        <v>38317</v>
      </c>
      <c r="N42" s="20">
        <f>SUM(B42:M42)</f>
        <v>700236</v>
      </c>
      <c r="O42" s="19">
        <f t="shared" si="6"/>
        <v>0.53094528059328194</v>
      </c>
      <c r="P42" s="7">
        <f t="shared" si="5"/>
        <v>58353</v>
      </c>
    </row>
    <row r="43" spans="1:17" ht="20.25" customHeight="1" x14ac:dyDescent="0.2">
      <c r="A43" s="17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1">
        <v>28228</v>
      </c>
      <c r="N43" s="20">
        <f t="shared" ref="N43:N52" si="7">SUM(B43:M43)</f>
        <v>729764</v>
      </c>
      <c r="O43" s="19">
        <f t="shared" si="6"/>
        <v>4.2168640286988968E-2</v>
      </c>
      <c r="P43" s="7">
        <f t="shared" si="5"/>
        <v>60813.666666666664</v>
      </c>
    </row>
    <row r="44" spans="1:17" ht="20.25" customHeight="1" x14ac:dyDescent="0.2">
      <c r="A44" s="17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1">
        <v>31560</v>
      </c>
      <c r="N44" s="20">
        <f t="shared" si="7"/>
        <v>849585</v>
      </c>
      <c r="O44" s="19">
        <f t="shared" si="6"/>
        <v>0.16419143723176255</v>
      </c>
      <c r="P44" s="7">
        <f t="shared" si="5"/>
        <v>70798.75</v>
      </c>
    </row>
    <row r="45" spans="1:17" ht="20.25" customHeight="1" x14ac:dyDescent="0.2">
      <c r="A45" s="17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1">
        <v>41332.000000000007</v>
      </c>
      <c r="N45" s="20">
        <f t="shared" si="7"/>
        <v>801258</v>
      </c>
      <c r="O45" s="19">
        <f t="shared" si="6"/>
        <v>-5.6883066438319863E-2</v>
      </c>
      <c r="P45" s="7">
        <f t="shared" si="5"/>
        <v>66771.5</v>
      </c>
    </row>
    <row r="46" spans="1:17" ht="20.25" customHeight="1" x14ac:dyDescent="0.2">
      <c r="A46" s="17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1">
        <v>56083</v>
      </c>
      <c r="N46" s="20">
        <f t="shared" si="7"/>
        <v>1061573</v>
      </c>
      <c r="O46" s="19">
        <f t="shared" si="6"/>
        <v>0.32488287168427643</v>
      </c>
      <c r="P46" s="7">
        <f t="shared" si="5"/>
        <v>88464.416666666672</v>
      </c>
    </row>
    <row r="47" spans="1:17" ht="20.25" customHeight="1" x14ac:dyDescent="0.2">
      <c r="A47" s="18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1">
        <v>46767</v>
      </c>
      <c r="N47" s="20">
        <f t="shared" si="7"/>
        <v>1199367</v>
      </c>
      <c r="O47" s="19">
        <f t="shared" si="6"/>
        <v>0.12980171877016455</v>
      </c>
      <c r="P47" s="7">
        <f t="shared" si="5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1">
        <v>54898</v>
      </c>
      <c r="N48" s="20">
        <f t="shared" si="7"/>
        <v>1251730</v>
      </c>
      <c r="O48" s="19">
        <f t="shared" si="6"/>
        <v>4.3658863383768232E-2</v>
      </c>
      <c r="P48" s="7">
        <f t="shared" si="5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1">
        <v>69853</v>
      </c>
      <c r="N49" s="20">
        <f t="shared" si="7"/>
        <v>1579667</v>
      </c>
      <c r="O49" s="19">
        <f t="shared" si="6"/>
        <v>0.26198700997819024</v>
      </c>
      <c r="P49" s="7">
        <f t="shared" si="5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1">
        <v>73581</v>
      </c>
      <c r="N50" s="20">
        <f t="shared" si="7"/>
        <v>1565064</v>
      </c>
      <c r="O50" s="19">
        <f t="shared" si="6"/>
        <v>-9.2443533985326898E-3</v>
      </c>
      <c r="P50" s="7">
        <f t="shared" si="5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1">
        <v>123167</v>
      </c>
      <c r="N51" s="20">
        <f t="shared" si="7"/>
        <v>1775440</v>
      </c>
      <c r="O51" s="19">
        <f t="shared" si="6"/>
        <v>0.13442006205497026</v>
      </c>
      <c r="P51" s="7">
        <f t="shared" si="5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1">
        <v>220208</v>
      </c>
      <c r="N52" s="20">
        <f t="shared" si="7"/>
        <v>2084931</v>
      </c>
      <c r="O52" s="19">
        <f t="shared" si="6"/>
        <v>0.17431791555896003</v>
      </c>
      <c r="P52" s="7">
        <f t="shared" si="5"/>
        <v>173744.25</v>
      </c>
    </row>
    <row r="53" spans="1:16" ht="16.5" thickBot="1" x14ac:dyDescent="0.25">
      <c r="A53" s="33" t="s">
        <v>48</v>
      </c>
      <c r="B53" s="33"/>
      <c r="C53" s="33"/>
      <c r="D53" s="33"/>
      <c r="E53" s="33"/>
      <c r="F53" s="33"/>
      <c r="G53" s="33"/>
      <c r="H53" s="25"/>
      <c r="I53" s="25"/>
      <c r="J53" s="25"/>
      <c r="K53" s="25"/>
      <c r="L53" s="25"/>
      <c r="M53" s="25"/>
      <c r="N53" s="10">
        <f>SUM(N38:N52)</f>
        <v>15066544</v>
      </c>
      <c r="O53" s="26"/>
      <c r="P53" s="26"/>
    </row>
    <row r="54" spans="1:16" x14ac:dyDescent="0.2">
      <c r="A54" s="15"/>
    </row>
    <row r="55" spans="1:16" x14ac:dyDescent="0.2">
      <c r="A55" s="23"/>
    </row>
    <row r="56" spans="1:16" x14ac:dyDescent="0.2">
      <c r="A56" s="23"/>
    </row>
    <row r="57" spans="1:16" x14ac:dyDescent="0.2">
      <c r="A57" s="13"/>
    </row>
    <row r="58" spans="1:16" x14ac:dyDescent="0.2">
      <c r="A58" s="14"/>
    </row>
    <row r="59" spans="1:16" x14ac:dyDescent="0.2">
      <c r="A59" s="14"/>
    </row>
    <row r="60" spans="1:16" x14ac:dyDescent="0.2">
      <c r="A60" s="11"/>
    </row>
    <row r="61" spans="1:16" hidden="1" x14ac:dyDescent="0.2">
      <c r="A61" s="13"/>
    </row>
    <row r="62" spans="1:16" hidden="1" x14ac:dyDescent="0.2">
      <c r="A62" s="13"/>
    </row>
  </sheetData>
  <mergeCells count="10">
    <mergeCell ref="A26:G26"/>
    <mergeCell ref="A3:P3"/>
    <mergeCell ref="A4:P4"/>
    <mergeCell ref="A1:P1"/>
    <mergeCell ref="A6:P6"/>
    <mergeCell ref="A30:P30"/>
    <mergeCell ref="A32:P32"/>
    <mergeCell ref="A33:P33"/>
    <mergeCell ref="A35:P35"/>
    <mergeCell ref="A53:G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showGridLines="0" view="pageBreakPreview" zoomScaleNormal="100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2" width="11" style="3" customWidth="1"/>
    <col min="13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6" s="1" customFormat="1" ht="21.75" customHeight="1" x14ac:dyDescent="0.2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6" ht="26.25" customHeight="1" x14ac:dyDescent="0.2">
      <c r="A3" s="28" t="s">
        <v>42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8" customHeight="1" x14ac:dyDescent="0.2">
      <c r="A4" s="28" t="s">
        <v>43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37.5" customHeight="1" x14ac:dyDescent="0.2">
      <c r="A6" s="34" t="s">
        <v>44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6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6" ht="33.75" customHeight="1" x14ac:dyDescent="0.2">
      <c r="A8" s="6" t="s">
        <v>32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6" ht="20.25" customHeight="1" x14ac:dyDescent="0.2">
      <c r="A9" s="17" t="s">
        <v>23</v>
      </c>
      <c r="B9" s="7">
        <v>8297.9999999999982</v>
      </c>
      <c r="C9" s="8">
        <v>15421.000000000002</v>
      </c>
      <c r="D9" s="8">
        <v>130701.99999999987</v>
      </c>
      <c r="E9" s="8">
        <v>47304.000000000044</v>
      </c>
      <c r="F9" s="8">
        <v>48767.999999999905</v>
      </c>
      <c r="G9" s="8">
        <v>49621.000000000058</v>
      </c>
      <c r="H9" s="8">
        <v>41996.000000000029</v>
      </c>
      <c r="I9" s="8">
        <v>36886.000000000007</v>
      </c>
      <c r="J9" s="8">
        <v>62630.999999999833</v>
      </c>
      <c r="K9" s="8">
        <v>45318.000000000029</v>
      </c>
      <c r="L9" s="8">
        <v>173090.99999999994</v>
      </c>
      <c r="M9" s="21">
        <v>36174.999999999964</v>
      </c>
      <c r="N9" s="20">
        <f t="shared" ref="N9:N17" si="0">SUM(B9:M9)</f>
        <v>696210.99999999977</v>
      </c>
      <c r="O9" s="19" t="s">
        <v>15</v>
      </c>
      <c r="P9" s="7">
        <f>N9/12</f>
        <v>58017.583333333314</v>
      </c>
    </row>
    <row r="10" spans="1:16" ht="20.25" customHeight="1" x14ac:dyDescent="0.2">
      <c r="A10" s="17" t="s">
        <v>24</v>
      </c>
      <c r="B10" s="7">
        <v>19030.000000000015</v>
      </c>
      <c r="C10" s="8">
        <v>29003.000000000004</v>
      </c>
      <c r="D10" s="8">
        <v>124850.99999999985</v>
      </c>
      <c r="E10" s="8">
        <v>60628.000000000058</v>
      </c>
      <c r="F10" s="8">
        <v>71021.999999999942</v>
      </c>
      <c r="G10" s="8">
        <v>57587.999999999964</v>
      </c>
      <c r="H10" s="8">
        <v>59651.000000000007</v>
      </c>
      <c r="I10" s="8">
        <v>47039.999999999993</v>
      </c>
      <c r="J10" s="8">
        <v>94821.000000000204</v>
      </c>
      <c r="K10" s="8">
        <v>61427.000000000022</v>
      </c>
      <c r="L10" s="8">
        <v>234825.00000000006</v>
      </c>
      <c r="M10" s="21">
        <v>44025.000000000007</v>
      </c>
      <c r="N10" s="20">
        <f t="shared" si="0"/>
        <v>903911</v>
      </c>
      <c r="O10" s="19">
        <f t="shared" ref="O10:O17" si="1">+N10/N9-1</f>
        <v>0.29832909850605671</v>
      </c>
      <c r="P10" s="7">
        <f t="shared" ref="P10:P17" si="2">N10/12</f>
        <v>75325.916666666672</v>
      </c>
    </row>
    <row r="11" spans="1:16" ht="20.25" customHeight="1" x14ac:dyDescent="0.2">
      <c r="A11" s="18" t="s">
        <v>25</v>
      </c>
      <c r="B11" s="7">
        <v>22012.000000000004</v>
      </c>
      <c r="C11" s="8">
        <v>34771.000000000015</v>
      </c>
      <c r="D11" s="8">
        <v>184319.00000000026</v>
      </c>
      <c r="E11" s="8">
        <v>99011.999999999971</v>
      </c>
      <c r="F11" s="8">
        <v>89061.000000000044</v>
      </c>
      <c r="G11" s="8">
        <v>69707.000000000058</v>
      </c>
      <c r="H11" s="8">
        <v>82504.000000000015</v>
      </c>
      <c r="I11" s="8">
        <v>56679.000000000007</v>
      </c>
      <c r="J11" s="8">
        <v>99443.000000000073</v>
      </c>
      <c r="K11" s="8">
        <v>81430.000000000058</v>
      </c>
      <c r="L11" s="8">
        <v>214264.9999999998</v>
      </c>
      <c r="M11" s="21">
        <v>41066.000000000029</v>
      </c>
      <c r="N11" s="20">
        <f t="shared" si="0"/>
        <v>1074269.0000000002</v>
      </c>
      <c r="O11" s="19">
        <f t="shared" si="1"/>
        <v>0.18846766993653152</v>
      </c>
      <c r="P11" s="7">
        <f t="shared" si="2"/>
        <v>89522.416666666686</v>
      </c>
    </row>
    <row r="12" spans="1:16" ht="20.25" customHeight="1" x14ac:dyDescent="0.2">
      <c r="A12" s="9" t="s">
        <v>26</v>
      </c>
      <c r="B12" s="7">
        <v>16576.000000000004</v>
      </c>
      <c r="C12" s="8">
        <v>36878.999999999964</v>
      </c>
      <c r="D12" s="8">
        <v>169057.9999999998</v>
      </c>
      <c r="E12" s="8">
        <v>56486.000000000007</v>
      </c>
      <c r="F12" s="8">
        <v>78888.000000000029</v>
      </c>
      <c r="G12" s="8">
        <v>95701.000000000146</v>
      </c>
      <c r="H12" s="8">
        <v>112030.99999999999</v>
      </c>
      <c r="I12" s="8">
        <v>70945.999999999927</v>
      </c>
      <c r="J12" s="8">
        <v>132512.00000000006</v>
      </c>
      <c r="K12" s="8">
        <v>103123.0000000001</v>
      </c>
      <c r="L12" s="8">
        <v>284019.00000000035</v>
      </c>
      <c r="M12" s="21">
        <v>54001.999999999964</v>
      </c>
      <c r="N12" s="20">
        <f t="shared" si="0"/>
        <v>1210221.0000000002</v>
      </c>
      <c r="O12" s="19">
        <f t="shared" si="1"/>
        <v>0.12655303280649433</v>
      </c>
      <c r="P12" s="7">
        <f t="shared" si="2"/>
        <v>100851.75000000001</v>
      </c>
    </row>
    <row r="13" spans="1:16" ht="20.25" customHeight="1" x14ac:dyDescent="0.2">
      <c r="A13" s="9" t="s">
        <v>27</v>
      </c>
      <c r="B13" s="7">
        <v>36295.000000000015</v>
      </c>
      <c r="C13" s="8">
        <v>55722.999999999942</v>
      </c>
      <c r="D13" s="8">
        <v>236227.99999999968</v>
      </c>
      <c r="E13" s="8">
        <v>91226.000000000073</v>
      </c>
      <c r="F13" s="8">
        <v>112937.99999999997</v>
      </c>
      <c r="G13" s="8">
        <v>119612.99999999999</v>
      </c>
      <c r="H13" s="8">
        <v>91408.000000000073</v>
      </c>
      <c r="I13" s="8">
        <v>91517.999999999884</v>
      </c>
      <c r="J13" s="8">
        <v>155152.99999999956</v>
      </c>
      <c r="K13" s="8">
        <v>118472.99999999994</v>
      </c>
      <c r="L13" s="8">
        <v>303799.99999999988</v>
      </c>
      <c r="M13" s="21">
        <v>66123.000000000073</v>
      </c>
      <c r="N13" s="20">
        <f t="shared" si="0"/>
        <v>1478497.9999999991</v>
      </c>
      <c r="O13" s="19">
        <f t="shared" si="1"/>
        <v>0.22167604098755422</v>
      </c>
      <c r="P13" s="7">
        <f t="shared" si="2"/>
        <v>123208.16666666658</v>
      </c>
    </row>
    <row r="14" spans="1:16" ht="20.25" customHeight="1" x14ac:dyDescent="0.2">
      <c r="A14" s="9" t="s">
        <v>28</v>
      </c>
      <c r="B14" s="7">
        <v>30702.000000000007</v>
      </c>
      <c r="C14" s="8">
        <v>45968.999999999971</v>
      </c>
      <c r="D14" s="8">
        <v>186366.0000000002</v>
      </c>
      <c r="E14" s="8">
        <v>84510.999999999884</v>
      </c>
      <c r="F14" s="8">
        <v>110448.00000000007</v>
      </c>
      <c r="G14" s="8">
        <v>134438.00000000023</v>
      </c>
      <c r="H14" s="8">
        <v>96318.00000000016</v>
      </c>
      <c r="I14" s="8">
        <v>112143.00000000006</v>
      </c>
      <c r="J14" s="8">
        <v>156232.99999999977</v>
      </c>
      <c r="K14" s="8">
        <v>122048.00000000004</v>
      </c>
      <c r="L14" s="8">
        <v>295976.99999999942</v>
      </c>
      <c r="M14" s="21">
        <v>68538.999999999942</v>
      </c>
      <c r="N14" s="20">
        <f t="shared" si="0"/>
        <v>1443691.9999999995</v>
      </c>
      <c r="O14" s="19">
        <f t="shared" si="1"/>
        <v>-2.354145896714066E-2</v>
      </c>
      <c r="P14" s="7">
        <f t="shared" si="2"/>
        <v>120307.66666666663</v>
      </c>
    </row>
    <row r="15" spans="1:16" ht="20.25" customHeight="1" x14ac:dyDescent="0.2">
      <c r="A15" s="9" t="s">
        <v>29</v>
      </c>
      <c r="B15" s="7">
        <v>28098.000000000022</v>
      </c>
      <c r="C15" s="8">
        <v>49819</v>
      </c>
      <c r="D15" s="8">
        <v>174739.00000000026</v>
      </c>
      <c r="E15" s="8">
        <v>89448.999999999927</v>
      </c>
      <c r="F15" s="8">
        <v>109632.99999999978</v>
      </c>
      <c r="G15" s="8">
        <v>137425.99999999997</v>
      </c>
      <c r="H15" s="8">
        <v>97027.000000000218</v>
      </c>
      <c r="I15" s="8">
        <v>92873.000000000087</v>
      </c>
      <c r="J15" s="8">
        <v>145769.0000000002</v>
      </c>
      <c r="K15" s="8">
        <v>131935.00000000035</v>
      </c>
      <c r="L15" s="8">
        <v>354187.00000000012</v>
      </c>
      <c r="M15" s="21">
        <v>93220.000000000218</v>
      </c>
      <c r="N15" s="20">
        <f t="shared" si="0"/>
        <v>1504175.0000000012</v>
      </c>
      <c r="O15" s="19">
        <f t="shared" si="1"/>
        <v>4.1894670054278604E-2</v>
      </c>
      <c r="P15" s="7">
        <f t="shared" si="2"/>
        <v>125347.91666666676</v>
      </c>
    </row>
    <row r="16" spans="1:16" ht="20.25" customHeight="1" x14ac:dyDescent="0.2">
      <c r="A16" s="9" t="s">
        <v>30</v>
      </c>
      <c r="B16" s="7">
        <v>41478.000000000029</v>
      </c>
      <c r="C16" s="8">
        <v>59619.999999999964</v>
      </c>
      <c r="D16" s="8">
        <v>218141.00000000041</v>
      </c>
      <c r="E16" s="8">
        <v>133571.00000000012</v>
      </c>
      <c r="F16" s="8">
        <v>139138.00000000003</v>
      </c>
      <c r="G16" s="8">
        <v>147101.00000000003</v>
      </c>
      <c r="H16" s="8">
        <v>132953.99999999971</v>
      </c>
      <c r="I16" s="8">
        <v>130332.9999999998</v>
      </c>
      <c r="J16" s="8">
        <v>147936.99999999985</v>
      </c>
      <c r="K16" s="8">
        <v>145290.00000000012</v>
      </c>
      <c r="L16" s="8">
        <v>316068.00000000012</v>
      </c>
      <c r="M16" s="21">
        <v>118920.00000000001</v>
      </c>
      <c r="N16" s="20">
        <f t="shared" si="0"/>
        <v>1730551</v>
      </c>
      <c r="O16" s="19">
        <f t="shared" si="1"/>
        <v>0.15049844599198803</v>
      </c>
      <c r="P16" s="7">
        <f t="shared" si="2"/>
        <v>144212.58333333334</v>
      </c>
    </row>
    <row r="17" spans="1:16" ht="20.25" customHeight="1" x14ac:dyDescent="0.2">
      <c r="A17" s="9" t="s">
        <v>31</v>
      </c>
      <c r="B17" s="7">
        <v>72052</v>
      </c>
      <c r="C17" s="8">
        <v>103256</v>
      </c>
      <c r="D17" s="8">
        <v>260029</v>
      </c>
      <c r="E17" s="8">
        <v>147155</v>
      </c>
      <c r="F17" s="8">
        <v>181643</v>
      </c>
      <c r="G17" s="8">
        <v>189130</v>
      </c>
      <c r="H17" s="8">
        <v>194951</v>
      </c>
      <c r="I17" s="8">
        <v>203426</v>
      </c>
      <c r="J17" s="8">
        <v>262467</v>
      </c>
      <c r="K17" s="8">
        <v>253597</v>
      </c>
      <c r="L17" s="8">
        <v>454564</v>
      </c>
      <c r="M17" s="21">
        <v>184656</v>
      </c>
      <c r="N17" s="20">
        <f t="shared" si="0"/>
        <v>2506926</v>
      </c>
      <c r="O17" s="19">
        <f t="shared" si="1"/>
        <v>0.44862878932779204</v>
      </c>
      <c r="P17" s="7">
        <f t="shared" si="2"/>
        <v>208910.5</v>
      </c>
    </row>
    <row r="18" spans="1:16" ht="20.100000000000001" customHeight="1" thickBot="1" x14ac:dyDescent="0.25">
      <c r="A18" s="9" t="s">
        <v>50</v>
      </c>
      <c r="B18" s="24">
        <v>101919</v>
      </c>
      <c r="C18" s="24">
        <v>134431</v>
      </c>
      <c r="D18" s="24">
        <v>187006</v>
      </c>
      <c r="E18" s="24">
        <v>11842</v>
      </c>
      <c r="F18" s="24">
        <v>36502</v>
      </c>
      <c r="G18" s="24">
        <v>51252</v>
      </c>
      <c r="H18" s="24">
        <v>68173</v>
      </c>
      <c r="I18" s="8">
        <v>75858</v>
      </c>
      <c r="J18" s="8">
        <v>99944</v>
      </c>
      <c r="K18" s="8">
        <v>107613</v>
      </c>
      <c r="L18" s="8">
        <v>170726</v>
      </c>
      <c r="M18" s="21">
        <v>99927</v>
      </c>
      <c r="N18" s="20">
        <f>SUM(B18:M18)</f>
        <v>1145193</v>
      </c>
      <c r="O18" s="19">
        <f>+N18/N17-1</f>
        <v>-0.5431883509924107</v>
      </c>
      <c r="P18" s="7">
        <f>N18/12</f>
        <v>95432.75</v>
      </c>
    </row>
    <row r="19" spans="1:16" ht="20.100000000000001" customHeight="1" thickBot="1" x14ac:dyDescent="0.25">
      <c r="A19" s="33" t="s">
        <v>49</v>
      </c>
      <c r="B19" s="33"/>
      <c r="C19" s="33"/>
      <c r="D19" s="33"/>
      <c r="E19" s="33"/>
      <c r="F19" s="33"/>
      <c r="G19" s="33"/>
      <c r="H19" s="25"/>
      <c r="I19" s="25"/>
      <c r="J19" s="25"/>
      <c r="K19" s="25"/>
      <c r="L19" s="25"/>
      <c r="M19" s="25"/>
      <c r="N19" s="10">
        <f>SUM(N9:N18)</f>
        <v>13693647</v>
      </c>
      <c r="O19" s="26"/>
      <c r="P19" s="26"/>
    </row>
    <row r="20" spans="1:16" x14ac:dyDescent="0.2">
      <c r="A20" s="15"/>
    </row>
    <row r="21" spans="1:16" x14ac:dyDescent="0.2">
      <c r="A21" s="11"/>
    </row>
    <row r="22" spans="1:16" x14ac:dyDescent="0.2">
      <c r="A22" s="23" t="s">
        <v>45</v>
      </c>
    </row>
    <row r="23" spans="1:16" ht="13.5" customHeight="1" x14ac:dyDescent="0.2">
      <c r="A23" s="23" t="s">
        <v>46</v>
      </c>
    </row>
    <row r="24" spans="1:16" x14ac:dyDescent="0.2">
      <c r="A24" s="13"/>
    </row>
    <row r="25" spans="1:16" ht="18" customHeight="1" x14ac:dyDescent="0.2">
      <c r="A25" s="13"/>
    </row>
    <row r="26" spans="1:16" ht="18" customHeight="1" x14ac:dyDescent="0.2">
      <c r="A26" s="13"/>
    </row>
    <row r="27" spans="1:16" x14ac:dyDescent="0.2">
      <c r="A27" s="13"/>
    </row>
    <row r="28" spans="1:16" ht="60" customHeight="1" x14ac:dyDescent="0.2">
      <c r="A28" s="13"/>
    </row>
    <row r="29" spans="1:16" ht="6.75" customHeight="1" x14ac:dyDescent="0.2">
      <c r="A29" s="13"/>
    </row>
    <row r="30" spans="1:16" x14ac:dyDescent="0.2">
      <c r="A30" s="13"/>
    </row>
    <row r="31" spans="1:16" ht="20.25" customHeight="1" x14ac:dyDescent="0.2">
      <c r="A31" s="13"/>
    </row>
    <row r="32" spans="1:16" ht="20.25" customHeight="1" x14ac:dyDescent="0.2">
      <c r="A32" s="13"/>
    </row>
    <row r="33" spans="1:1" ht="20.25" customHeight="1" x14ac:dyDescent="0.2">
      <c r="A33" s="13"/>
    </row>
    <row r="34" spans="1:1" ht="20.25" customHeight="1" x14ac:dyDescent="0.2">
      <c r="A34" s="13"/>
    </row>
    <row r="35" spans="1:1" ht="20.25" customHeight="1" x14ac:dyDescent="0.2">
      <c r="A35" s="13"/>
    </row>
    <row r="36" spans="1:1" ht="20.25" customHeight="1" x14ac:dyDescent="0.2">
      <c r="A36" s="13"/>
    </row>
    <row r="37" spans="1:1" ht="20.25" customHeight="1" x14ac:dyDescent="0.2">
      <c r="A37" s="13"/>
    </row>
    <row r="38" spans="1:1" ht="20.25" customHeight="1" x14ac:dyDescent="0.2">
      <c r="A38" s="13"/>
    </row>
    <row r="39" spans="1:1" ht="20.25" customHeight="1" x14ac:dyDescent="0.2">
      <c r="A39" s="13"/>
    </row>
    <row r="40" spans="1:1" ht="20.25" customHeight="1" x14ac:dyDescent="0.2">
      <c r="A40" s="13"/>
    </row>
    <row r="41" spans="1:1" ht="20.25" customHeight="1" x14ac:dyDescent="0.2">
      <c r="A41" s="13"/>
    </row>
    <row r="42" spans="1:1" ht="20.25" customHeight="1" x14ac:dyDescent="0.2">
      <c r="A42" s="13"/>
    </row>
    <row r="43" spans="1:1" ht="20.25" customHeight="1" x14ac:dyDescent="0.2">
      <c r="A43" s="13"/>
    </row>
    <row r="44" spans="1:1" ht="20.25" customHeight="1" x14ac:dyDescent="0.2">
      <c r="A44" s="13"/>
    </row>
    <row r="45" spans="1:1" ht="20.25" customHeight="1" x14ac:dyDescent="0.2">
      <c r="A45" s="13"/>
    </row>
    <row r="46" spans="1:1" ht="16.5" customHeight="1" x14ac:dyDescent="0.2">
      <c r="A46" s="13"/>
    </row>
    <row r="47" spans="1:1" x14ac:dyDescent="0.2">
      <c r="A47" s="15"/>
    </row>
    <row r="48" spans="1:1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4"/>
    </row>
    <row r="52" spans="1:1" x14ac:dyDescent="0.2">
      <c r="A52" s="14"/>
    </row>
    <row r="53" spans="1:1" x14ac:dyDescent="0.2">
      <c r="A53" s="11"/>
    </row>
    <row r="54" spans="1:1" hidden="1" x14ac:dyDescent="0.2">
      <c r="A54" s="13"/>
    </row>
    <row r="55" spans="1:1" hidden="1" x14ac:dyDescent="0.2">
      <c r="A55" s="13"/>
    </row>
  </sheetData>
  <mergeCells count="5">
    <mergeCell ref="A1:P1"/>
    <mergeCell ref="A3:P3"/>
    <mergeCell ref="A4:P4"/>
    <mergeCell ref="A6:P6"/>
    <mergeCell ref="A19:G19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SISEGC - UPPM - AURORA</oddFooter>
  </headerFooter>
  <rowBreaks count="5" manualBreakCount="5">
    <brk id="55" max="9" man="1"/>
    <brk id="111" max="9" man="1"/>
    <brk id="163" max="9" man="1"/>
    <brk id="212" max="9" man="1"/>
    <brk id="25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4.2.1 - 4.2.2</vt:lpstr>
      <vt:lpstr>4.2.3</vt:lpstr>
      <vt:lpstr>'4.2.1 - 4.2.2'!Área_de_impresión</vt:lpstr>
      <vt:lpstr>'4.2.3'!Área_de_impresión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2020-06-09T01:38:47Z</cp:lastPrinted>
  <dcterms:created xsi:type="dcterms:W3CDTF">2011-12-21T14:02:55Z</dcterms:created>
  <dcterms:modified xsi:type="dcterms:W3CDTF">2021-01-15T22:04:45Z</dcterms:modified>
</cp:coreProperties>
</file>