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2 Diciembre\BV Diciembre\páginas\"/>
    </mc:Choice>
  </mc:AlternateContent>
  <bookViews>
    <workbookView xWindow="-105" yWindow="-105" windowWidth="23250" windowHeight="12570" tabRatio="401"/>
  </bookViews>
  <sheets>
    <sheet name="4.6.1 - 4.6.2" sheetId="1" r:id="rId1"/>
  </sheets>
  <definedNames>
    <definedName name="_xlnm.Print_Area" localSheetId="0">'4.6.1 - 4.6.2'!$A$1:$AK$49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AJ23" i="1" l="1"/>
  <c r="AK23" i="1"/>
  <c r="AH24" i="1"/>
  <c r="AI21" i="1" l="1"/>
  <c r="AI20" i="1" l="1"/>
  <c r="AH23" i="1" l="1"/>
  <c r="AG23" i="1"/>
  <c r="AE23" i="1"/>
  <c r="AD23" i="1"/>
  <c r="AB23" i="1"/>
  <c r="AA23" i="1"/>
  <c r="Y23" i="1"/>
  <c r="X23" i="1"/>
  <c r="V23" i="1"/>
  <c r="U23" i="1"/>
  <c r="S23" i="1"/>
  <c r="R23" i="1"/>
  <c r="P23" i="1"/>
  <c r="O23" i="1"/>
  <c r="M23" i="1"/>
  <c r="L23" i="1"/>
  <c r="J23" i="1"/>
  <c r="I23" i="1"/>
  <c r="G23" i="1"/>
  <c r="F23" i="1"/>
  <c r="D23" i="1"/>
  <c r="C23" i="1"/>
  <c r="AI19" i="1" l="1"/>
  <c r="AI18" i="1" l="1"/>
  <c r="AI17" i="1"/>
  <c r="AI16" i="1"/>
  <c r="AI15" i="1"/>
  <c r="AI14" i="1"/>
  <c r="AI13" i="1"/>
  <c r="AI12" i="1"/>
  <c r="AI11" i="1"/>
  <c r="AI22" i="1" l="1"/>
  <c r="Z46" i="1"/>
  <c r="Z45" i="1"/>
  <c r="Z44" i="1"/>
  <c r="Z43" i="1"/>
  <c r="Z42" i="1"/>
  <c r="Z41" i="1"/>
  <c r="Z40" i="1"/>
  <c r="Z39" i="1"/>
  <c r="Z38" i="1"/>
  <c r="Z37" i="1"/>
  <c r="AK22" i="1"/>
  <c r="AJ22" i="1"/>
  <c r="AH22" i="1"/>
  <c r="AG22" i="1"/>
  <c r="AE22" i="1"/>
  <c r="AD22" i="1"/>
  <c r="AB22" i="1"/>
  <c r="AA22" i="1"/>
  <c r="Y22" i="1"/>
  <c r="X22" i="1"/>
  <c r="V22" i="1"/>
  <c r="U22" i="1"/>
  <c r="S22" i="1"/>
  <c r="R22" i="1"/>
  <c r="P22" i="1"/>
  <c r="O22" i="1"/>
  <c r="M22" i="1"/>
  <c r="L22" i="1"/>
  <c r="J22" i="1"/>
  <c r="I22" i="1"/>
  <c r="G22" i="1"/>
  <c r="F22" i="1"/>
  <c r="D22" i="1"/>
  <c r="C22" i="1"/>
  <c r="AF21" i="1"/>
  <c r="AC21" i="1"/>
  <c r="Z21" i="1"/>
  <c r="W21" i="1"/>
  <c r="T21" i="1"/>
  <c r="Q21" i="1"/>
  <c r="N21" i="1"/>
  <c r="K21" i="1"/>
  <c r="H21" i="1"/>
  <c r="E21" i="1"/>
  <c r="B21" i="1"/>
  <c r="AF20" i="1"/>
  <c r="AC20" i="1"/>
  <c r="Z20" i="1"/>
  <c r="W20" i="1"/>
  <c r="T20" i="1"/>
  <c r="Q20" i="1"/>
  <c r="N20" i="1"/>
  <c r="K20" i="1"/>
  <c r="H20" i="1"/>
  <c r="E20" i="1"/>
  <c r="B20" i="1"/>
  <c r="AF19" i="1"/>
  <c r="AC19" i="1"/>
  <c r="Z19" i="1"/>
  <c r="W19" i="1"/>
  <c r="T19" i="1"/>
  <c r="Q19" i="1"/>
  <c r="N19" i="1"/>
  <c r="K19" i="1"/>
  <c r="H19" i="1"/>
  <c r="E19" i="1"/>
  <c r="B19" i="1"/>
  <c r="AF18" i="1"/>
  <c r="AC18" i="1"/>
  <c r="Z18" i="1"/>
  <c r="W18" i="1"/>
  <c r="T18" i="1"/>
  <c r="Q18" i="1"/>
  <c r="N18" i="1"/>
  <c r="K18" i="1"/>
  <c r="H18" i="1"/>
  <c r="E18" i="1"/>
  <c r="B18" i="1"/>
  <c r="AF17" i="1"/>
  <c r="AC17" i="1"/>
  <c r="Z17" i="1"/>
  <c r="W17" i="1"/>
  <c r="T17" i="1"/>
  <c r="Q17" i="1"/>
  <c r="N17" i="1"/>
  <c r="K17" i="1"/>
  <c r="H17" i="1"/>
  <c r="E17" i="1"/>
  <c r="B17" i="1"/>
  <c r="AF16" i="1"/>
  <c r="AC16" i="1"/>
  <c r="Z16" i="1"/>
  <c r="W16" i="1"/>
  <c r="T16" i="1"/>
  <c r="Q16" i="1"/>
  <c r="N16" i="1"/>
  <c r="K16" i="1"/>
  <c r="H16" i="1"/>
  <c r="E16" i="1"/>
  <c r="B16" i="1"/>
  <c r="AF15" i="1"/>
  <c r="AC15" i="1"/>
  <c r="Z15" i="1"/>
  <c r="W15" i="1"/>
  <c r="T15" i="1"/>
  <c r="Q15" i="1"/>
  <c r="N15" i="1"/>
  <c r="K15" i="1"/>
  <c r="H15" i="1"/>
  <c r="E15" i="1"/>
  <c r="B15" i="1"/>
  <c r="AF14" i="1"/>
  <c r="AC14" i="1"/>
  <c r="Z14" i="1"/>
  <c r="W14" i="1"/>
  <c r="T14" i="1"/>
  <c r="Q14" i="1"/>
  <c r="N14" i="1"/>
  <c r="K14" i="1"/>
  <c r="H14" i="1"/>
  <c r="E14" i="1"/>
  <c r="B14" i="1"/>
  <c r="AF13" i="1"/>
  <c r="AC13" i="1"/>
  <c r="Z13" i="1"/>
  <c r="W13" i="1"/>
  <c r="T13" i="1"/>
  <c r="Q13" i="1"/>
  <c r="N13" i="1"/>
  <c r="K13" i="1"/>
  <c r="H13" i="1"/>
  <c r="E13" i="1"/>
  <c r="B13" i="1"/>
  <c r="AF12" i="1"/>
  <c r="AC12" i="1"/>
  <c r="Z12" i="1"/>
  <c r="W12" i="1"/>
  <c r="T12" i="1"/>
  <c r="Q12" i="1"/>
  <c r="N12" i="1"/>
  <c r="K12" i="1"/>
  <c r="H12" i="1"/>
  <c r="E12" i="1"/>
  <c r="B12" i="1"/>
  <c r="AF11" i="1"/>
  <c r="AC11" i="1"/>
  <c r="Z11" i="1"/>
  <c r="W11" i="1"/>
  <c r="T11" i="1"/>
  <c r="Q11" i="1"/>
  <c r="N11" i="1"/>
  <c r="K11" i="1"/>
  <c r="H11" i="1"/>
  <c r="E11" i="1"/>
  <c r="B11" i="1"/>
  <c r="AI10" i="1"/>
  <c r="AI23" i="1" s="1"/>
  <c r="AF10" i="1"/>
  <c r="AF23" i="1" s="1"/>
  <c r="AC10" i="1"/>
  <c r="Z10" i="1"/>
  <c r="W10" i="1"/>
  <c r="T10" i="1"/>
  <c r="Q10" i="1"/>
  <c r="N10" i="1"/>
  <c r="K10" i="1"/>
  <c r="H10" i="1"/>
  <c r="H23" i="1" s="1"/>
  <c r="E10" i="1"/>
  <c r="B10" i="1"/>
  <c r="N23" i="1" l="1"/>
  <c r="N22" i="1"/>
  <c r="K22" i="1"/>
  <c r="K23" i="1"/>
  <c r="T22" i="1"/>
  <c r="T23" i="1"/>
  <c r="Q23" i="1"/>
  <c r="W23" i="1"/>
  <c r="Z22" i="1"/>
  <c r="Z23" i="1"/>
  <c r="C47" i="1"/>
  <c r="B22" i="1"/>
  <c r="B23" i="1"/>
  <c r="E22" i="1"/>
  <c r="E23" i="1"/>
  <c r="AC22" i="1"/>
  <c r="AC23" i="1"/>
  <c r="W22" i="1"/>
  <c r="H22" i="1"/>
  <c r="AF22" i="1"/>
  <c r="Q22" i="1"/>
</calcChain>
</file>

<file path=xl/sharedStrings.xml><?xml version="1.0" encoding="utf-8"?>
<sst xmlns="http://schemas.openxmlformats.org/spreadsheetml/2006/main" count="90" uniqueCount="42">
  <si>
    <t>Total</t>
  </si>
  <si>
    <t>MUJERES VÍCTIMAS DE FEMINICIDIO - MINISTERIO PÚBLICO</t>
  </si>
  <si>
    <t>Mes</t>
  </si>
  <si>
    <t>Fuente: Registro de Feminicidio del Observatorio de Criminalidad del Ministerio Público</t>
  </si>
  <si>
    <t>Promedio</t>
  </si>
  <si>
    <t>Cuadro N° 4.6.1</t>
  </si>
  <si>
    <t>Cuadro N° 4.6.2</t>
  </si>
  <si>
    <t>Fem.</t>
  </si>
  <si>
    <t>Tent.</t>
  </si>
  <si>
    <t>CASOS DE VÍCTIMAS DE FEMINICIDIO Y TENTATIVAS DE FEMINICIDIO</t>
  </si>
  <si>
    <t>b/ Comprende Enero - Junio 2018</t>
  </si>
  <si>
    <t>Período:  2009 -  Junio 2018</t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</si>
  <si>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El  Feminicidio es la muerte de las mujeres por su condición de tal, en contextos de violencia familiar, coacción, hostigamiento o acoso sexual; abuso de poder, confianza o cualquier otra posición o relación que confiera autoridad  al agente; y en cualquier forma de discriminación contra la mujer, independientemente de que exista o haya existido una relación conyugal o de convivencia con el agente. La tentativa de feminicidio, ocurre cuando el agente lleva a cabo actos encaminados a quitarle la vida a una mujer pero no logra tal cometido porque la víctima sobrevive al ataque.</t>
    </r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</si>
  <si>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es el homicidio de mujeres por razones de género. El Ministerio Público registra tres tipos de feminicidio: íntimo, no íntimo y por conexión.</t>
    </r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</si>
  <si>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</si>
  <si>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</si>
  <si>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</si>
  <si>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</si>
  <si>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</si>
  <si>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</si>
  <si>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</si>
  <si>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</si>
  <si>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</si>
  <si>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</si>
  <si>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</si>
  <si>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</si>
  <si>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 2009 - 2020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</si>
  <si>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</si>
  <si>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</si>
  <si>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</si>
  <si>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</si>
  <si>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</si>
  <si>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</si>
  <si>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</si>
  <si>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</si>
  <si>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</si>
  <si>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2018/b</t>
  </si>
  <si>
    <t>Período:  2009 - 2020</t>
  </si>
  <si>
    <t>TOTAL 2009 - 2018</t>
  </si>
  <si>
    <t>Registro de casos de tentativa de feminicidio atendidos en los CEM / SISEGC / AURORA / MIMP</t>
  </si>
  <si>
    <t>Fuente: Registro de casos con características de feminicidio atendidos por lor los servicios del Programa Nacional Aurora / SISEGC / AURORA / MIMP</t>
  </si>
  <si>
    <t xml:space="preserve">
En cumplimiento con el Decreto Supremo N° 044-2020-PCM, en Estado de Emergencia Nacional, durante la cuarentena obligatoria no funcionaron los CEM, sino los Equipos Itinerantes de Urgencia aprobado con Resolución de la Dirección Ejecutiva N° 20-2020.MIMP-AURORA-DE.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</si>
</sst>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0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b/>
      <sz val="8"/>
      <name val="Arial Narrow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thin">
        <color rgb="FF969696"/>
      </top>
      <bottom style="medium">
        <color theme="4" tint="-0.24994659260841701"/>
      </bottom>
      <diagonal/>
    </border>
    <border>
      <left/>
      <right/>
      <top/>
      <bottom style="thin">
        <color theme="0"/>
      </bottom>
      <diagonal/>
    </border>
    <border>
      <left style="dotted">
        <color theme="4" tint="-0.499984740745262"/>
      </left>
      <right style="dotted">
        <color theme="4" tint="-0.499984740745262"/>
      </right>
      <top/>
      <bottom/>
      <diagonal/>
    </border>
    <border>
      <left style="dotted">
        <color theme="4" tint="-0.499984740745262"/>
      </left>
      <right/>
      <top/>
      <bottom/>
      <diagonal/>
    </border>
    <border>
      <left/>
      <right style="dotted">
        <color theme="4" tint="-0.499984740745262"/>
      </right>
      <top/>
      <bottom/>
      <diagonal/>
    </border>
    <border>
      <left style="dotted">
        <color theme="4" tint="-0.499984740745262"/>
      </left>
      <right/>
      <top style="thin">
        <color theme="0"/>
      </top>
      <bottom/>
      <diagonal/>
    </border>
    <border>
      <left/>
      <right style="dotted">
        <color theme="4" tint="-0.499984740745262"/>
      </right>
      <top style="thin">
        <color theme="0"/>
      </top>
      <bottom/>
      <diagonal/>
    </border>
    <border>
      <left style="dotted">
        <color theme="4" tint="-0.499984740745262"/>
      </left>
      <right/>
      <top/>
      <bottom style="medium">
        <color rgb="FF969696"/>
      </bottom>
      <diagonal/>
    </border>
    <border>
      <left/>
      <right style="dotted">
        <color theme="4" tint="-0.499984740745262"/>
      </right>
      <top/>
      <bottom style="medium">
        <color rgb="FF969696"/>
      </bottom>
      <diagonal/>
    </border>
    <border>
      <left style="dotted">
        <color theme="4" tint="-0.499984740745262"/>
      </left>
      <right/>
      <top/>
      <bottom style="thin">
        <color theme="0"/>
      </bottom>
      <diagonal/>
    </border>
    <border>
      <left/>
      <right style="dotted">
        <color theme="4" tint="-0.499984740745262"/>
      </right>
      <top/>
      <bottom style="thin">
        <color theme="0"/>
      </bottom>
      <diagonal/>
    </border>
    <border>
      <left/>
      <right style="dotted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 style="dotted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theme="3" tint="-0.499984740745262"/>
      </top>
      <bottom/>
      <diagonal/>
    </border>
  </borders>
  <cellStyleXfs count="26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3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5" fillId="2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Continuous"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3" fontId="8" fillId="2" borderId="0" xfId="0" applyNumberFormat="1" applyFont="1" applyFill="1" applyBorder="1" applyAlignment="1">
      <alignment horizontal="center"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vertical="center" wrapText="1"/>
    </xf>
    <xf numFmtId="3" fontId="10" fillId="4" borderId="3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Continuous" vertical="center" wrapText="1"/>
    </xf>
    <xf numFmtId="2" fontId="14" fillId="2" borderId="0" xfId="0" applyNumberFormat="1" applyFont="1" applyFill="1" applyAlignment="1">
      <alignment horizontal="left"/>
    </xf>
    <xf numFmtId="0" fontId="14" fillId="2" borderId="0" xfId="0" applyFont="1" applyFill="1"/>
    <xf numFmtId="0" fontId="5" fillId="2" borderId="0" xfId="0" applyFont="1" applyFill="1"/>
    <xf numFmtId="0" fontId="10" fillId="4" borderId="0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left" vertical="center" wrapText="1"/>
    </xf>
    <xf numFmtId="49" fontId="7" fillId="5" borderId="7" xfId="0" applyNumberFormat="1" applyFont="1" applyFill="1" applyBorder="1" applyAlignment="1">
      <alignment horizontal="left" vertical="center" wrapText="1"/>
    </xf>
    <xf numFmtId="0" fontId="14" fillId="2" borderId="0" xfId="0" applyFont="1" applyFill="1" applyAlignment="1">
      <alignment vertical="top"/>
    </xf>
    <xf numFmtId="2" fontId="14" fillId="2" borderId="0" xfId="0" applyNumberFormat="1" applyFont="1" applyFill="1" applyAlignment="1">
      <alignment horizontal="left" indent="3"/>
    </xf>
    <xf numFmtId="0" fontId="11" fillId="4" borderId="16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3" fontId="8" fillId="2" borderId="14" xfId="0" applyNumberFormat="1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3" fontId="7" fillId="2" borderId="15" xfId="0" applyNumberFormat="1" applyFont="1" applyFill="1" applyBorder="1" applyAlignment="1">
      <alignment horizontal="center" vertical="center" wrapText="1"/>
    </xf>
    <xf numFmtId="3" fontId="10" fillId="4" borderId="18" xfId="0" applyNumberFormat="1" applyFont="1" applyFill="1" applyBorder="1" applyAlignment="1">
      <alignment horizontal="center" vertical="center" wrapText="1"/>
    </xf>
    <xf numFmtId="3" fontId="10" fillId="4" borderId="19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vertical="center" wrapText="1"/>
    </xf>
    <xf numFmtId="0" fontId="7" fillId="7" borderId="23" xfId="0" applyFont="1" applyFill="1" applyBorder="1" applyAlignment="1">
      <alignment vertical="center" wrapText="1"/>
    </xf>
    <xf numFmtId="3" fontId="8" fillId="7" borderId="23" xfId="0" applyNumberFormat="1" applyFont="1" applyFill="1" applyBorder="1" applyAlignment="1">
      <alignment horizontal="center" vertical="center" wrapText="1"/>
    </xf>
    <xf numFmtId="3" fontId="7" fillId="7" borderId="23" xfId="0" applyNumberFormat="1" applyFont="1" applyFill="1" applyBorder="1" applyAlignment="1">
      <alignment horizontal="center" vertical="center" wrapText="1"/>
    </xf>
    <xf numFmtId="3" fontId="8" fillId="7" borderId="24" xfId="0" applyNumberFormat="1" applyFont="1" applyFill="1" applyBorder="1" applyAlignment="1">
      <alignment horizontal="center" vertical="center" wrapText="1"/>
    </xf>
    <xf numFmtId="0" fontId="7" fillId="7" borderId="22" xfId="0" applyFont="1" applyFill="1" applyBorder="1" applyAlignment="1">
      <alignment horizontal="center" vertical="center" wrapText="1"/>
    </xf>
    <xf numFmtId="0" fontId="7" fillId="7" borderId="23" xfId="0" applyFont="1" applyFill="1" applyBorder="1" applyAlignment="1">
      <alignment horizontal="center" vertical="center" wrapText="1"/>
    </xf>
    <xf numFmtId="0" fontId="8" fillId="7" borderId="2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 wrapText="1"/>
    </xf>
    <xf numFmtId="3" fontId="7" fillId="7" borderId="22" xfId="0" applyNumberFormat="1" applyFont="1" applyFill="1" applyBorder="1" applyAlignment="1">
      <alignment horizontal="center" vertical="center" wrapText="1"/>
    </xf>
    <xf numFmtId="0" fontId="5" fillId="7" borderId="0" xfId="0" applyFont="1" applyFill="1" applyAlignment="1">
      <alignment vertical="center" wrapText="1"/>
    </xf>
    <xf numFmtId="2" fontId="14" fillId="2" borderId="25" xfId="0" applyNumberFormat="1" applyFont="1" applyFill="1" applyBorder="1" applyAlignment="1">
      <alignment horizontal="left"/>
    </xf>
    <xf numFmtId="0" fontId="5" fillId="2" borderId="25" xfId="0" applyFont="1" applyFill="1" applyBorder="1" applyAlignment="1">
      <alignment vertical="center" wrapText="1"/>
    </xf>
    <xf numFmtId="0" fontId="5" fillId="2" borderId="25" xfId="0" applyFont="1" applyFill="1" applyBorder="1"/>
    <xf numFmtId="3" fontId="8" fillId="2" borderId="0" xfId="0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horizontal="center" vertical="center"/>
    </xf>
    <xf numFmtId="3" fontId="8" fillId="2" borderId="11" xfId="0" applyNumberFormat="1" applyFont="1" applyFill="1" applyBorder="1" applyAlignment="1">
      <alignment vertical="center" wrapText="1"/>
    </xf>
    <xf numFmtId="3" fontId="8" fillId="2" borderId="11" xfId="0" applyNumberFormat="1" applyFont="1" applyFill="1" applyBorder="1" applyAlignment="1">
      <alignment horizontal="right" vertical="center" wrapText="1"/>
    </xf>
    <xf numFmtId="3" fontId="7" fillId="5" borderId="7" xfId="0" applyNumberFormat="1" applyFont="1" applyFill="1" applyBorder="1" applyAlignment="1">
      <alignment horizontal="center" vertical="center" wrapText="1"/>
    </xf>
    <xf numFmtId="3" fontId="7" fillId="5" borderId="6" xfId="0" applyNumberFormat="1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2" fontId="16" fillId="2" borderId="0" xfId="0" applyNumberFormat="1" applyFont="1" applyFill="1" applyAlignment="1">
      <alignment horizontal="left" wrapText="1"/>
    </xf>
    <xf numFmtId="0" fontId="9" fillId="2" borderId="26" xfId="0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3" fontId="8" fillId="5" borderId="6" xfId="0" applyNumberFormat="1" applyFont="1" applyFill="1" applyBorder="1" applyAlignment="1">
      <alignment horizontal="center" vertical="center" wrapText="1"/>
    </xf>
  </cellXfs>
  <cellStyles count="26">
    <cellStyle name="Categoría del Piloto de Datos" xfId="1"/>
    <cellStyle name="Millares 2" xfId="24"/>
    <cellStyle name="Millares 3" xfId="25"/>
    <cellStyle name="Normal" xfId="0" builtinId="0"/>
    <cellStyle name="Normal 2" xfId="2"/>
    <cellStyle name="Normal 2 2" xfId="20"/>
    <cellStyle name="Normal 2 2 3" xfId="16"/>
    <cellStyle name="Normal 2 3" xfId="13"/>
    <cellStyle name="Normal 2 3 2" xfId="22"/>
    <cellStyle name="Normal 3" xfId="3"/>
    <cellStyle name="Normal 3 2" xfId="15"/>
    <cellStyle name="Normal 4" xfId="4"/>
    <cellStyle name="Normal 5" xfId="11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 10" xfId="18"/>
    <cellStyle name="Porcentaje 2" xfId="14"/>
    <cellStyle name="Porcentaje 3" xfId="12"/>
    <cellStyle name="Porcentaje 3 2" xfId="19"/>
    <cellStyle name="Porcentual 2" xfId="10"/>
    <cellStyle name="Porcentual 2 2" xfId="21"/>
    <cellStyle name="Porcentual 2 2 2" xfId="23"/>
    <cellStyle name="Porcentual 2 3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264795</xdr:colOff>
      <xdr:row>1</xdr:row>
      <xdr:rowOff>26670</xdr:rowOff>
    </xdr:from>
    <xdr:to>
      <xdr:col>36</xdr:col>
      <xdr:colOff>200025</xdr:colOff>
      <xdr:row>4</xdr:row>
      <xdr:rowOff>17145</xdr:rowOff>
    </xdr:to>
    <xdr:pic>
      <xdr:nvPicPr>
        <xdr:cNvPr id="1255" name="Picture 187" descr="http://t2.gstatic.com/images?q=tbn:q3Eidj5QngcoUM:http://www.mimdes.gob.pe/img_portal/FeminicidioPopUp.gif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952"/>
        <a:stretch>
          <a:fillRect/>
        </a:stretch>
      </xdr:blipFill>
      <xdr:spPr bwMode="auto">
        <a:xfrm>
          <a:off x="12580620" y="293370"/>
          <a:ext cx="185928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328352</xdr:colOff>
      <xdr:row>29</xdr:row>
      <xdr:rowOff>32385</xdr:rowOff>
    </xdr:from>
    <xdr:to>
      <xdr:col>26</xdr:col>
      <xdr:colOff>233102</xdr:colOff>
      <xdr:row>32</xdr:row>
      <xdr:rowOff>102004</xdr:rowOff>
    </xdr:to>
    <xdr:pic>
      <xdr:nvPicPr>
        <xdr:cNvPr id="1256" name="3 Imagen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8027" y="6795135"/>
          <a:ext cx="1428750" cy="6125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5"/>
  <sheetViews>
    <sheetView tabSelected="1" view="pageBreakPreview" topLeftCell="A28" zoomScale="80" zoomScaleNormal="100" zoomScaleSheetLayoutView="80" workbookViewId="0">
      <selection activeCell="AK30" sqref="AK30"/>
    </sheetView>
  </sheetViews>
  <sheetFormatPr baseColWidth="10" defaultColWidth="11.42578125" defaultRowHeight="12.75" x14ac:dyDescent="0.2"/>
  <cols>
    <col min="1" max="1" width="10.42578125" style="20" customWidth="1"/>
    <col min="2" max="2" width="5.42578125" style="20" customWidth="1"/>
    <col min="3" max="4" width="6" style="20" customWidth="1"/>
    <col min="5" max="5" width="5.42578125" style="20" customWidth="1"/>
    <col min="6" max="7" width="6" style="20" customWidth="1"/>
    <col min="8" max="8" width="5.42578125" style="20" customWidth="1"/>
    <col min="9" max="10" width="6" style="20" customWidth="1"/>
    <col min="11" max="11" width="5.42578125" style="20" customWidth="1"/>
    <col min="12" max="13" width="6" style="20" customWidth="1"/>
    <col min="14" max="14" width="5.42578125" style="20" customWidth="1"/>
    <col min="15" max="16" width="6" style="20" customWidth="1"/>
    <col min="17" max="17" width="5.42578125" style="20" customWidth="1"/>
    <col min="18" max="19" width="6" style="20" customWidth="1"/>
    <col min="20" max="20" width="5.42578125" style="20" customWidth="1"/>
    <col min="21" max="22" width="6" style="20" customWidth="1"/>
    <col min="23" max="23" width="5.42578125" style="20" customWidth="1"/>
    <col min="24" max="25" width="6" style="20" customWidth="1"/>
    <col min="26" max="26" width="5.42578125" style="20" customWidth="1"/>
    <col min="27" max="28" width="6" style="20" customWidth="1"/>
    <col min="29" max="29" width="5.42578125" style="20" customWidth="1"/>
    <col min="30" max="31" width="6" style="20" customWidth="1"/>
    <col min="32" max="32" width="5.42578125" style="20" customWidth="1"/>
    <col min="33" max="34" width="6" style="20" customWidth="1"/>
    <col min="35" max="35" width="5.42578125" style="20" customWidth="1"/>
    <col min="36" max="37" width="6" style="20" customWidth="1"/>
    <col min="38" max="16384" width="11.42578125" style="20"/>
  </cols>
  <sheetData>
    <row r="1" spans="1:38" s="1" customFormat="1" ht="21" customHeight="1" x14ac:dyDescent="0.2">
      <c r="A1" s="60" t="s">
        <v>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38" s="1" customFormat="1" ht="6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</row>
    <row r="3" spans="1:38" s="1" customFormat="1" ht="15.75" customHeight="1" x14ac:dyDescent="0.2">
      <c r="A3" s="61" t="s">
        <v>9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</row>
    <row r="4" spans="1:38" s="1" customFormat="1" ht="15.75" customHeight="1" x14ac:dyDescent="0.2">
      <c r="A4" s="61" t="s">
        <v>37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</row>
    <row r="5" spans="1:38" s="1" customFormat="1" ht="6" customHeight="1" x14ac:dyDescent="0.2">
      <c r="A5" s="4"/>
      <c r="B5" s="4"/>
    </row>
    <row r="6" spans="1:38" s="1" customFormat="1" ht="69.75" customHeight="1" x14ac:dyDescent="0.2">
      <c r="A6" s="55" t="s">
        <v>12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7"/>
    </row>
    <row r="7" spans="1:38" s="1" customFormat="1" ht="5.25" customHeight="1" x14ac:dyDescent="0.2">
      <c r="A7" s="4"/>
      <c r="B7" s="4"/>
      <c r="AJ7" s="34"/>
    </row>
    <row r="8" spans="1:38" s="1" customFormat="1" ht="18.75" customHeight="1" x14ac:dyDescent="0.2">
      <c r="A8" s="54" t="s">
        <v>2</v>
      </c>
      <c r="B8" s="54">
        <v>2009</v>
      </c>
      <c r="C8" s="54"/>
      <c r="D8" s="54"/>
      <c r="E8" s="58">
        <v>2010</v>
      </c>
      <c r="F8" s="54"/>
      <c r="G8" s="59"/>
      <c r="H8" s="54">
        <v>2011</v>
      </c>
      <c r="I8" s="54"/>
      <c r="J8" s="54"/>
      <c r="K8" s="58">
        <v>2012</v>
      </c>
      <c r="L8" s="54"/>
      <c r="M8" s="59"/>
      <c r="N8" s="54">
        <v>2013</v>
      </c>
      <c r="O8" s="54"/>
      <c r="P8" s="54"/>
      <c r="Q8" s="58">
        <v>2014</v>
      </c>
      <c r="R8" s="54"/>
      <c r="S8" s="59"/>
      <c r="T8" s="54">
        <v>2015</v>
      </c>
      <c r="U8" s="54"/>
      <c r="V8" s="54"/>
      <c r="W8" s="58">
        <v>2016</v>
      </c>
      <c r="X8" s="54"/>
      <c r="Y8" s="59"/>
      <c r="Z8" s="54">
        <v>2017</v>
      </c>
      <c r="AA8" s="54"/>
      <c r="AB8" s="54"/>
      <c r="AC8" s="64">
        <v>2018</v>
      </c>
      <c r="AD8" s="63"/>
      <c r="AE8" s="65"/>
      <c r="AF8" s="63">
        <v>2019</v>
      </c>
      <c r="AG8" s="63"/>
      <c r="AH8" s="63"/>
      <c r="AI8" s="58">
        <v>2020</v>
      </c>
      <c r="AJ8" s="54"/>
      <c r="AK8" s="59"/>
    </row>
    <row r="9" spans="1:38" s="1" customFormat="1" ht="18.75" customHeight="1" x14ac:dyDescent="0.2">
      <c r="A9" s="54"/>
      <c r="B9" s="5" t="s">
        <v>0</v>
      </c>
      <c r="C9" s="5" t="s">
        <v>7</v>
      </c>
      <c r="D9" s="5" t="s">
        <v>8</v>
      </c>
      <c r="E9" s="26" t="s">
        <v>0</v>
      </c>
      <c r="F9" s="5" t="s">
        <v>7</v>
      </c>
      <c r="G9" s="27" t="s">
        <v>8</v>
      </c>
      <c r="H9" s="5" t="s">
        <v>0</v>
      </c>
      <c r="I9" s="5" t="s">
        <v>7</v>
      </c>
      <c r="J9" s="5" t="s">
        <v>8</v>
      </c>
      <c r="K9" s="26" t="s">
        <v>0</v>
      </c>
      <c r="L9" s="5" t="s">
        <v>7</v>
      </c>
      <c r="M9" s="27" t="s">
        <v>8</v>
      </c>
      <c r="N9" s="5" t="s">
        <v>0</v>
      </c>
      <c r="O9" s="5" t="s">
        <v>7</v>
      </c>
      <c r="P9" s="5" t="s">
        <v>8</v>
      </c>
      <c r="Q9" s="26" t="s">
        <v>0</v>
      </c>
      <c r="R9" s="5" t="s">
        <v>7</v>
      </c>
      <c r="S9" s="27" t="s">
        <v>8</v>
      </c>
      <c r="T9" s="5" t="s">
        <v>0</v>
      </c>
      <c r="U9" s="5" t="s">
        <v>7</v>
      </c>
      <c r="V9" s="5" t="s">
        <v>8</v>
      </c>
      <c r="W9" s="26" t="s">
        <v>0</v>
      </c>
      <c r="X9" s="5" t="s">
        <v>7</v>
      </c>
      <c r="Y9" s="27" t="s">
        <v>8</v>
      </c>
      <c r="Z9" s="5" t="s">
        <v>0</v>
      </c>
      <c r="AA9" s="5" t="s">
        <v>7</v>
      </c>
      <c r="AB9" s="5" t="s">
        <v>8</v>
      </c>
      <c r="AC9" s="26" t="s">
        <v>0</v>
      </c>
      <c r="AD9" s="5" t="s">
        <v>7</v>
      </c>
      <c r="AE9" s="27" t="s">
        <v>8</v>
      </c>
      <c r="AF9" s="5" t="s">
        <v>0</v>
      </c>
      <c r="AG9" s="5" t="s">
        <v>7</v>
      </c>
      <c r="AH9" s="5" t="s">
        <v>8</v>
      </c>
      <c r="AI9" s="26" t="s">
        <v>0</v>
      </c>
      <c r="AJ9" s="5" t="s">
        <v>7</v>
      </c>
      <c r="AK9" s="27" t="s">
        <v>8</v>
      </c>
    </row>
    <row r="10" spans="1:38" s="1" customFormat="1" ht="20.100000000000001" customHeight="1" x14ac:dyDescent="0.2">
      <c r="A10" s="6" t="s">
        <v>14</v>
      </c>
      <c r="B10" s="7">
        <f t="shared" ref="B10:B21" si="0">SUM(C10:D10)</f>
        <v>24</v>
      </c>
      <c r="C10" s="8">
        <v>20</v>
      </c>
      <c r="D10" s="8">
        <v>4</v>
      </c>
      <c r="E10" s="28">
        <f t="shared" ref="E10:E21" si="1">SUM(F10:G10)</f>
        <v>19</v>
      </c>
      <c r="F10" s="8">
        <v>13</v>
      </c>
      <c r="G10" s="29">
        <v>6</v>
      </c>
      <c r="H10" s="7">
        <f t="shared" ref="H10:H20" si="2">SUM(I10:J10)</f>
        <v>24</v>
      </c>
      <c r="I10" s="8">
        <v>13</v>
      </c>
      <c r="J10" s="9">
        <v>11</v>
      </c>
      <c r="K10" s="28">
        <f>SUM(L10:M10)</f>
        <v>21</v>
      </c>
      <c r="L10" s="8">
        <v>7</v>
      </c>
      <c r="M10" s="29">
        <v>14</v>
      </c>
      <c r="N10" s="7">
        <f>SUM(O10:P10)</f>
        <v>22</v>
      </c>
      <c r="O10" s="8">
        <v>11</v>
      </c>
      <c r="P10" s="9">
        <v>11</v>
      </c>
      <c r="Q10" s="28">
        <f t="shared" ref="Q10:Q15" si="3">SUM(R10:S10)</f>
        <v>21</v>
      </c>
      <c r="R10" s="8">
        <v>7</v>
      </c>
      <c r="S10" s="29">
        <v>14</v>
      </c>
      <c r="T10" s="7">
        <f>SUM(U10:V10)</f>
        <v>23</v>
      </c>
      <c r="U10" s="8">
        <v>8</v>
      </c>
      <c r="V10" s="9">
        <v>15</v>
      </c>
      <c r="W10" s="28">
        <f t="shared" ref="W10:W17" si="4">SUM(X10:Y10)</f>
        <v>28</v>
      </c>
      <c r="X10" s="9">
        <v>6</v>
      </c>
      <c r="Y10" s="29">
        <v>22</v>
      </c>
      <c r="Z10" s="7">
        <f t="shared" ref="Z10:Z21" si="5">SUM(AA10:AB10)</f>
        <v>29</v>
      </c>
      <c r="AA10" s="9">
        <v>8</v>
      </c>
      <c r="AB10" s="9">
        <v>21</v>
      </c>
      <c r="AC10" s="28">
        <f t="shared" ref="AC10:AC16" si="6">SUM(AD10:AE10)</f>
        <v>54</v>
      </c>
      <c r="AD10" s="9">
        <v>10</v>
      </c>
      <c r="AE10" s="29">
        <v>44</v>
      </c>
      <c r="AF10" s="7">
        <f t="shared" ref="AF10:AF16" si="7">SUM(AG10:AH10)</f>
        <v>56</v>
      </c>
      <c r="AG10" s="9">
        <v>15</v>
      </c>
      <c r="AH10" s="9">
        <v>41</v>
      </c>
      <c r="AI10" s="28">
        <f t="shared" ref="AI10:AI21" si="8">SUM(AJ10:AK10)</f>
        <v>89</v>
      </c>
      <c r="AJ10" s="9">
        <v>20</v>
      </c>
      <c r="AK10" s="29">
        <v>69</v>
      </c>
      <c r="AL10" s="49"/>
    </row>
    <row r="11" spans="1:38" s="1" customFormat="1" ht="20.100000000000001" customHeight="1" x14ac:dyDescent="0.2">
      <c r="A11" s="35" t="s">
        <v>15</v>
      </c>
      <c r="B11" s="36">
        <f t="shared" si="0"/>
        <v>15</v>
      </c>
      <c r="C11" s="37">
        <v>12</v>
      </c>
      <c r="D11" s="37">
        <v>3</v>
      </c>
      <c r="E11" s="38">
        <f t="shared" si="1"/>
        <v>17</v>
      </c>
      <c r="F11" s="37">
        <v>10</v>
      </c>
      <c r="G11" s="39">
        <v>7</v>
      </c>
      <c r="H11" s="36">
        <f t="shared" si="2"/>
        <v>12</v>
      </c>
      <c r="I11" s="37">
        <v>7</v>
      </c>
      <c r="J11" s="40">
        <v>5</v>
      </c>
      <c r="K11" s="38">
        <f t="shared" ref="K11:K21" si="9">SUM(L11:M11)</f>
        <v>12</v>
      </c>
      <c r="L11" s="37">
        <v>6</v>
      </c>
      <c r="M11" s="39">
        <v>6</v>
      </c>
      <c r="N11" s="36">
        <f t="shared" ref="N11:N21" si="10">SUM(O11:P11)</f>
        <v>16</v>
      </c>
      <c r="O11" s="37">
        <v>6</v>
      </c>
      <c r="P11" s="40">
        <v>10</v>
      </c>
      <c r="Q11" s="38">
        <f t="shared" si="3"/>
        <v>27</v>
      </c>
      <c r="R11" s="37">
        <v>10</v>
      </c>
      <c r="S11" s="39">
        <v>17</v>
      </c>
      <c r="T11" s="36">
        <f>SUM(U11:V11)</f>
        <v>21</v>
      </c>
      <c r="U11" s="37">
        <v>9</v>
      </c>
      <c r="V11" s="40">
        <v>12</v>
      </c>
      <c r="W11" s="38">
        <f t="shared" si="4"/>
        <v>32</v>
      </c>
      <c r="X11" s="40">
        <v>8</v>
      </c>
      <c r="Y11" s="39">
        <v>24</v>
      </c>
      <c r="Z11" s="36">
        <f t="shared" si="5"/>
        <v>25</v>
      </c>
      <c r="AA11" s="40">
        <v>12</v>
      </c>
      <c r="AB11" s="40">
        <v>13</v>
      </c>
      <c r="AC11" s="38">
        <f t="shared" si="6"/>
        <v>34</v>
      </c>
      <c r="AD11" s="40">
        <v>12</v>
      </c>
      <c r="AE11" s="39">
        <v>22</v>
      </c>
      <c r="AF11" s="36">
        <f t="shared" si="7"/>
        <v>41</v>
      </c>
      <c r="AG11" s="40">
        <v>14</v>
      </c>
      <c r="AH11" s="40">
        <v>27</v>
      </c>
      <c r="AI11" s="38">
        <f t="shared" si="8"/>
        <v>65</v>
      </c>
      <c r="AJ11" s="40">
        <v>13</v>
      </c>
      <c r="AK11" s="39">
        <v>52</v>
      </c>
      <c r="AL11" s="49"/>
    </row>
    <row r="12" spans="1:38" s="1" customFormat="1" ht="20.100000000000001" customHeight="1" x14ac:dyDescent="0.2">
      <c r="A12" s="6" t="s">
        <v>16</v>
      </c>
      <c r="B12" s="7">
        <f t="shared" si="0"/>
        <v>16</v>
      </c>
      <c r="C12" s="8">
        <v>8</v>
      </c>
      <c r="D12" s="8">
        <v>8</v>
      </c>
      <c r="E12" s="28">
        <f t="shared" si="1"/>
        <v>12</v>
      </c>
      <c r="F12" s="8">
        <v>7</v>
      </c>
      <c r="G12" s="29">
        <v>5</v>
      </c>
      <c r="H12" s="7">
        <f t="shared" si="2"/>
        <v>15</v>
      </c>
      <c r="I12" s="8">
        <v>8</v>
      </c>
      <c r="J12" s="9">
        <v>7</v>
      </c>
      <c r="K12" s="28">
        <f t="shared" si="9"/>
        <v>16</v>
      </c>
      <c r="L12" s="8">
        <v>8</v>
      </c>
      <c r="M12" s="29">
        <v>8</v>
      </c>
      <c r="N12" s="7">
        <f t="shared" si="10"/>
        <v>14</v>
      </c>
      <c r="O12" s="8">
        <v>7</v>
      </c>
      <c r="P12" s="9">
        <v>7</v>
      </c>
      <c r="Q12" s="28">
        <f t="shared" si="3"/>
        <v>29</v>
      </c>
      <c r="R12" s="8">
        <v>11</v>
      </c>
      <c r="S12" s="29">
        <v>18</v>
      </c>
      <c r="T12" s="7">
        <f t="shared" ref="T12:T21" si="11">SUM(U12:V12)</f>
        <v>24</v>
      </c>
      <c r="U12" s="8">
        <v>5</v>
      </c>
      <c r="V12" s="9">
        <v>19</v>
      </c>
      <c r="W12" s="33">
        <f t="shared" si="4"/>
        <v>30</v>
      </c>
      <c r="X12" s="9">
        <v>9</v>
      </c>
      <c r="Y12" s="29">
        <v>21</v>
      </c>
      <c r="Z12" s="7">
        <f t="shared" si="5"/>
        <v>28</v>
      </c>
      <c r="AA12" s="9">
        <v>9</v>
      </c>
      <c r="AB12" s="9">
        <v>19</v>
      </c>
      <c r="AC12" s="28">
        <f t="shared" si="6"/>
        <v>27</v>
      </c>
      <c r="AD12" s="9">
        <v>11</v>
      </c>
      <c r="AE12" s="29">
        <v>16</v>
      </c>
      <c r="AF12" s="7">
        <f t="shared" si="7"/>
        <v>50</v>
      </c>
      <c r="AG12" s="9">
        <v>13</v>
      </c>
      <c r="AH12" s="9">
        <v>37</v>
      </c>
      <c r="AI12" s="28">
        <f t="shared" si="8"/>
        <v>21</v>
      </c>
      <c r="AJ12" s="9">
        <v>5</v>
      </c>
      <c r="AK12" s="29">
        <v>16</v>
      </c>
      <c r="AL12" s="49"/>
    </row>
    <row r="13" spans="1:38" s="1" customFormat="1" ht="20.100000000000001" customHeight="1" x14ac:dyDescent="0.2">
      <c r="A13" s="35" t="s">
        <v>17</v>
      </c>
      <c r="B13" s="36">
        <f t="shared" si="0"/>
        <v>18</v>
      </c>
      <c r="C13" s="37">
        <v>12</v>
      </c>
      <c r="D13" s="37">
        <v>6</v>
      </c>
      <c r="E13" s="38">
        <f t="shared" si="1"/>
        <v>17</v>
      </c>
      <c r="F13" s="37">
        <v>14</v>
      </c>
      <c r="G13" s="39">
        <v>3</v>
      </c>
      <c r="H13" s="36">
        <f t="shared" si="2"/>
        <v>14</v>
      </c>
      <c r="I13" s="37">
        <v>6</v>
      </c>
      <c r="J13" s="40">
        <v>8</v>
      </c>
      <c r="K13" s="38">
        <f t="shared" si="9"/>
        <v>13</v>
      </c>
      <c r="L13" s="37">
        <v>3</v>
      </c>
      <c r="M13" s="39">
        <v>10</v>
      </c>
      <c r="N13" s="36">
        <f t="shared" si="10"/>
        <v>15</v>
      </c>
      <c r="O13" s="37">
        <v>8</v>
      </c>
      <c r="P13" s="40">
        <v>7</v>
      </c>
      <c r="Q13" s="38">
        <f t="shared" si="3"/>
        <v>21</v>
      </c>
      <c r="R13" s="37">
        <v>11</v>
      </c>
      <c r="S13" s="39">
        <v>10</v>
      </c>
      <c r="T13" s="36">
        <f t="shared" si="11"/>
        <v>27</v>
      </c>
      <c r="U13" s="37">
        <v>8</v>
      </c>
      <c r="V13" s="40">
        <v>19</v>
      </c>
      <c r="W13" s="41">
        <f t="shared" si="4"/>
        <v>26</v>
      </c>
      <c r="X13" s="40">
        <v>8</v>
      </c>
      <c r="Y13" s="39">
        <v>18</v>
      </c>
      <c r="Z13" s="42">
        <f t="shared" si="5"/>
        <v>26</v>
      </c>
      <c r="AA13" s="40">
        <v>5</v>
      </c>
      <c r="AB13" s="40">
        <v>21</v>
      </c>
      <c r="AC13" s="38">
        <f t="shared" si="6"/>
        <v>31</v>
      </c>
      <c r="AD13" s="40">
        <v>10</v>
      </c>
      <c r="AE13" s="39">
        <v>21</v>
      </c>
      <c r="AF13" s="36">
        <f t="shared" si="7"/>
        <v>47</v>
      </c>
      <c r="AG13" s="40">
        <v>13</v>
      </c>
      <c r="AH13" s="40">
        <v>34</v>
      </c>
      <c r="AI13" s="38">
        <f t="shared" si="8"/>
        <v>10</v>
      </c>
      <c r="AJ13" s="40">
        <v>10</v>
      </c>
      <c r="AK13" s="39">
        <v>0</v>
      </c>
      <c r="AL13" s="49"/>
    </row>
    <row r="14" spans="1:38" s="1" customFormat="1" ht="20.100000000000001" customHeight="1" x14ac:dyDescent="0.2">
      <c r="A14" s="6" t="s">
        <v>18</v>
      </c>
      <c r="B14" s="7">
        <f t="shared" si="0"/>
        <v>19</v>
      </c>
      <c r="C14" s="8">
        <v>10</v>
      </c>
      <c r="D14" s="8">
        <v>9</v>
      </c>
      <c r="E14" s="28">
        <f t="shared" si="1"/>
        <v>10</v>
      </c>
      <c r="F14" s="8">
        <v>7</v>
      </c>
      <c r="G14" s="30">
        <v>3</v>
      </c>
      <c r="H14" s="7">
        <f t="shared" si="2"/>
        <v>6</v>
      </c>
      <c r="I14" s="8">
        <v>3</v>
      </c>
      <c r="J14" s="8">
        <v>3</v>
      </c>
      <c r="K14" s="28">
        <f t="shared" si="9"/>
        <v>17</v>
      </c>
      <c r="L14" s="8">
        <v>7</v>
      </c>
      <c r="M14" s="30">
        <v>10</v>
      </c>
      <c r="N14" s="7">
        <f t="shared" si="10"/>
        <v>28</v>
      </c>
      <c r="O14" s="8">
        <v>12</v>
      </c>
      <c r="P14" s="9">
        <v>16</v>
      </c>
      <c r="Q14" s="28">
        <f t="shared" si="3"/>
        <v>23</v>
      </c>
      <c r="R14" s="8">
        <v>8</v>
      </c>
      <c r="S14" s="29">
        <v>15</v>
      </c>
      <c r="T14" s="7">
        <f t="shared" si="11"/>
        <v>18</v>
      </c>
      <c r="U14" s="8">
        <v>10</v>
      </c>
      <c r="V14" s="9">
        <v>8</v>
      </c>
      <c r="W14" s="33">
        <f t="shared" si="4"/>
        <v>35</v>
      </c>
      <c r="X14" s="9">
        <v>10</v>
      </c>
      <c r="Y14" s="29">
        <v>25</v>
      </c>
      <c r="Z14" s="7">
        <f t="shared" si="5"/>
        <v>32</v>
      </c>
      <c r="AA14" s="9">
        <v>10</v>
      </c>
      <c r="AB14" s="9">
        <v>22</v>
      </c>
      <c r="AC14" s="28">
        <f t="shared" si="6"/>
        <v>50</v>
      </c>
      <c r="AD14" s="9">
        <v>19</v>
      </c>
      <c r="AE14" s="29">
        <v>31</v>
      </c>
      <c r="AF14" s="7">
        <f t="shared" si="7"/>
        <v>42</v>
      </c>
      <c r="AG14" s="9">
        <v>11</v>
      </c>
      <c r="AH14" s="9">
        <v>31</v>
      </c>
      <c r="AI14" s="38">
        <f t="shared" si="8"/>
        <v>11</v>
      </c>
      <c r="AJ14" s="9">
        <v>11</v>
      </c>
      <c r="AK14" s="29">
        <v>0</v>
      </c>
      <c r="AL14" s="49"/>
    </row>
    <row r="15" spans="1:38" s="44" customFormat="1" ht="20.100000000000001" customHeight="1" x14ac:dyDescent="0.2">
      <c r="A15" s="35" t="s">
        <v>19</v>
      </c>
      <c r="B15" s="36">
        <f t="shared" si="0"/>
        <v>11</v>
      </c>
      <c r="C15" s="37">
        <v>8</v>
      </c>
      <c r="D15" s="37">
        <v>3</v>
      </c>
      <c r="E15" s="38">
        <f t="shared" si="1"/>
        <v>8</v>
      </c>
      <c r="F15" s="37">
        <v>5</v>
      </c>
      <c r="G15" s="43">
        <v>3</v>
      </c>
      <c r="H15" s="36">
        <f t="shared" si="2"/>
        <v>1</v>
      </c>
      <c r="I15" s="37">
        <v>1</v>
      </c>
      <c r="J15" s="37">
        <v>0</v>
      </c>
      <c r="K15" s="38">
        <f>SUM(L15:M15)</f>
        <v>13</v>
      </c>
      <c r="L15" s="37">
        <v>7</v>
      </c>
      <c r="M15" s="43">
        <v>6</v>
      </c>
      <c r="N15" s="36">
        <f t="shared" si="10"/>
        <v>25</v>
      </c>
      <c r="O15" s="37">
        <v>11</v>
      </c>
      <c r="P15" s="40">
        <v>14</v>
      </c>
      <c r="Q15" s="38">
        <f t="shared" si="3"/>
        <v>23</v>
      </c>
      <c r="R15" s="37">
        <v>9</v>
      </c>
      <c r="S15" s="39">
        <v>14</v>
      </c>
      <c r="T15" s="36">
        <f t="shared" si="11"/>
        <v>22</v>
      </c>
      <c r="U15" s="37">
        <v>5</v>
      </c>
      <c r="V15" s="40">
        <v>17</v>
      </c>
      <c r="W15" s="41">
        <f t="shared" si="4"/>
        <v>24</v>
      </c>
      <c r="X15" s="40">
        <v>12</v>
      </c>
      <c r="Y15" s="39">
        <v>12</v>
      </c>
      <c r="Z15" s="42">
        <f t="shared" si="5"/>
        <v>33</v>
      </c>
      <c r="AA15" s="40">
        <v>14</v>
      </c>
      <c r="AB15" s="40">
        <v>19</v>
      </c>
      <c r="AC15" s="38">
        <f t="shared" si="6"/>
        <v>37</v>
      </c>
      <c r="AD15" s="40">
        <v>8</v>
      </c>
      <c r="AE15" s="39">
        <v>29</v>
      </c>
      <c r="AF15" s="36">
        <f t="shared" si="7"/>
        <v>47</v>
      </c>
      <c r="AG15" s="40">
        <v>17</v>
      </c>
      <c r="AH15" s="40">
        <v>30</v>
      </c>
      <c r="AI15" s="38">
        <f t="shared" si="8"/>
        <v>10</v>
      </c>
      <c r="AJ15" s="40">
        <v>10</v>
      </c>
      <c r="AK15" s="39">
        <v>0</v>
      </c>
      <c r="AL15" s="49"/>
    </row>
    <row r="16" spans="1:38" s="1" customFormat="1" ht="20.100000000000001" customHeight="1" x14ac:dyDescent="0.2">
      <c r="A16" s="6" t="s">
        <v>20</v>
      </c>
      <c r="B16" s="7">
        <f t="shared" si="0"/>
        <v>13</v>
      </c>
      <c r="C16" s="8">
        <v>12</v>
      </c>
      <c r="D16" s="8">
        <v>1</v>
      </c>
      <c r="E16" s="28">
        <f t="shared" si="1"/>
        <v>15</v>
      </c>
      <c r="F16" s="8">
        <v>13</v>
      </c>
      <c r="G16" s="30">
        <v>2</v>
      </c>
      <c r="H16" s="7">
        <f t="shared" si="2"/>
        <v>6</v>
      </c>
      <c r="I16" s="8">
        <v>5</v>
      </c>
      <c r="J16" s="8">
        <v>1</v>
      </c>
      <c r="K16" s="28">
        <f t="shared" si="9"/>
        <v>16</v>
      </c>
      <c r="L16" s="8">
        <v>8</v>
      </c>
      <c r="M16" s="30">
        <v>8</v>
      </c>
      <c r="N16" s="7">
        <f t="shared" si="10"/>
        <v>26</v>
      </c>
      <c r="O16" s="8">
        <v>8</v>
      </c>
      <c r="P16" s="9">
        <v>18</v>
      </c>
      <c r="Q16" s="28">
        <f t="shared" ref="Q16:Q21" si="12">SUM(R16:S16)</f>
        <v>30</v>
      </c>
      <c r="R16" s="8">
        <v>10</v>
      </c>
      <c r="S16" s="29">
        <v>20</v>
      </c>
      <c r="T16" s="7">
        <f t="shared" si="11"/>
        <v>21</v>
      </c>
      <c r="U16" s="8">
        <v>9</v>
      </c>
      <c r="V16" s="9">
        <v>12</v>
      </c>
      <c r="W16" s="33">
        <f t="shared" si="4"/>
        <v>33</v>
      </c>
      <c r="X16" s="9">
        <v>17</v>
      </c>
      <c r="Y16" s="29">
        <v>16</v>
      </c>
      <c r="Z16" s="7">
        <f t="shared" si="5"/>
        <v>36</v>
      </c>
      <c r="AA16" s="9">
        <v>13</v>
      </c>
      <c r="AB16" s="9">
        <v>23</v>
      </c>
      <c r="AC16" s="28">
        <f t="shared" si="6"/>
        <v>33</v>
      </c>
      <c r="AD16" s="9">
        <v>12</v>
      </c>
      <c r="AE16" s="29">
        <v>21</v>
      </c>
      <c r="AF16" s="7">
        <f t="shared" si="7"/>
        <v>43</v>
      </c>
      <c r="AG16" s="9">
        <v>13</v>
      </c>
      <c r="AH16" s="9">
        <v>30</v>
      </c>
      <c r="AI16" s="38">
        <f t="shared" si="8"/>
        <v>22</v>
      </c>
      <c r="AJ16" s="9">
        <v>9</v>
      </c>
      <c r="AK16" s="29">
        <v>13</v>
      </c>
      <c r="AL16" s="49"/>
    </row>
    <row r="17" spans="1:37" s="44" customFormat="1" ht="20.100000000000001" customHeight="1" x14ac:dyDescent="0.2">
      <c r="A17" s="35" t="s">
        <v>21</v>
      </c>
      <c r="B17" s="36">
        <f t="shared" si="0"/>
        <v>23</v>
      </c>
      <c r="C17" s="37">
        <v>13</v>
      </c>
      <c r="D17" s="37">
        <v>10</v>
      </c>
      <c r="E17" s="38">
        <f t="shared" si="1"/>
        <v>15</v>
      </c>
      <c r="F17" s="37">
        <v>11</v>
      </c>
      <c r="G17" s="43">
        <v>4</v>
      </c>
      <c r="H17" s="36">
        <f t="shared" si="2"/>
        <v>12</v>
      </c>
      <c r="I17" s="37">
        <v>7</v>
      </c>
      <c r="J17" s="37">
        <v>5</v>
      </c>
      <c r="K17" s="38">
        <f t="shared" si="9"/>
        <v>19</v>
      </c>
      <c r="L17" s="37">
        <v>10</v>
      </c>
      <c r="M17" s="43">
        <v>9</v>
      </c>
      <c r="N17" s="36">
        <f t="shared" si="10"/>
        <v>25</v>
      </c>
      <c r="O17" s="37">
        <v>15</v>
      </c>
      <c r="P17" s="40">
        <v>10</v>
      </c>
      <c r="Q17" s="38">
        <f t="shared" si="12"/>
        <v>17</v>
      </c>
      <c r="R17" s="37">
        <v>1</v>
      </c>
      <c r="S17" s="39">
        <v>16</v>
      </c>
      <c r="T17" s="36">
        <f t="shared" si="11"/>
        <v>32</v>
      </c>
      <c r="U17" s="37">
        <v>10</v>
      </c>
      <c r="V17" s="40">
        <v>22</v>
      </c>
      <c r="W17" s="41">
        <f t="shared" si="4"/>
        <v>53</v>
      </c>
      <c r="X17" s="40">
        <v>14</v>
      </c>
      <c r="Y17" s="39">
        <v>39</v>
      </c>
      <c r="Z17" s="42">
        <f t="shared" si="5"/>
        <v>28</v>
      </c>
      <c r="AA17" s="40">
        <v>11</v>
      </c>
      <c r="AB17" s="40">
        <v>17</v>
      </c>
      <c r="AC17" s="41">
        <f>SUM(AD17:AE17)</f>
        <v>35</v>
      </c>
      <c r="AD17" s="40">
        <v>11</v>
      </c>
      <c r="AE17" s="39">
        <v>24</v>
      </c>
      <c r="AF17" s="42">
        <f>SUM(AG17:AH17)</f>
        <v>63</v>
      </c>
      <c r="AG17" s="40">
        <v>18</v>
      </c>
      <c r="AH17" s="40">
        <v>45</v>
      </c>
      <c r="AI17" s="41">
        <f t="shared" si="8"/>
        <v>32</v>
      </c>
      <c r="AJ17" s="40">
        <v>13</v>
      </c>
      <c r="AK17" s="39">
        <v>19</v>
      </c>
    </row>
    <row r="18" spans="1:37" s="1" customFormat="1" ht="20.100000000000001" customHeight="1" x14ac:dyDescent="0.2">
      <c r="A18" s="6" t="s">
        <v>22</v>
      </c>
      <c r="B18" s="7">
        <f t="shared" si="0"/>
        <v>16</v>
      </c>
      <c r="C18" s="8">
        <v>13</v>
      </c>
      <c r="D18" s="8">
        <v>3</v>
      </c>
      <c r="E18" s="28">
        <f t="shared" si="1"/>
        <v>13</v>
      </c>
      <c r="F18" s="8">
        <v>6</v>
      </c>
      <c r="G18" s="30">
        <v>7</v>
      </c>
      <c r="H18" s="7">
        <f t="shared" si="2"/>
        <v>13</v>
      </c>
      <c r="I18" s="8">
        <v>8</v>
      </c>
      <c r="J18" s="8">
        <v>5</v>
      </c>
      <c r="K18" s="28">
        <f t="shared" si="9"/>
        <v>10</v>
      </c>
      <c r="L18" s="8">
        <v>7</v>
      </c>
      <c r="M18" s="30">
        <v>3</v>
      </c>
      <c r="N18" s="7">
        <f>SUM(O18:P18)</f>
        <v>25</v>
      </c>
      <c r="O18" s="8">
        <v>7</v>
      </c>
      <c r="P18" s="9">
        <v>18</v>
      </c>
      <c r="Q18" s="28">
        <f t="shared" si="12"/>
        <v>17</v>
      </c>
      <c r="R18" s="8">
        <v>2</v>
      </c>
      <c r="S18" s="29">
        <v>15</v>
      </c>
      <c r="T18" s="7">
        <f t="shared" si="11"/>
        <v>31</v>
      </c>
      <c r="U18" s="8">
        <v>8</v>
      </c>
      <c r="V18" s="9">
        <v>23</v>
      </c>
      <c r="W18" s="33">
        <f>SUM(X18:Y18)</f>
        <v>42</v>
      </c>
      <c r="X18" s="9">
        <v>15</v>
      </c>
      <c r="Y18" s="29">
        <v>27</v>
      </c>
      <c r="Z18" s="10">
        <f t="shared" si="5"/>
        <v>32</v>
      </c>
      <c r="AA18" s="9">
        <v>12</v>
      </c>
      <c r="AB18" s="9">
        <v>20</v>
      </c>
      <c r="AC18" s="33">
        <f>SUM(AD18:AE18)</f>
        <v>21</v>
      </c>
      <c r="AD18" s="9">
        <v>10</v>
      </c>
      <c r="AE18" s="29">
        <v>11</v>
      </c>
      <c r="AF18" s="10">
        <f>SUM(AG18:AH18)</f>
        <v>49</v>
      </c>
      <c r="AG18" s="9">
        <v>7</v>
      </c>
      <c r="AH18" s="9">
        <v>42</v>
      </c>
      <c r="AI18" s="33">
        <f t="shared" si="8"/>
        <v>31</v>
      </c>
      <c r="AJ18" s="9">
        <v>11</v>
      </c>
      <c r="AK18" s="29">
        <v>20</v>
      </c>
    </row>
    <row r="19" spans="1:37" s="44" customFormat="1" ht="20.100000000000001" customHeight="1" x14ac:dyDescent="0.2">
      <c r="A19" s="35" t="s">
        <v>23</v>
      </c>
      <c r="B19" s="36">
        <f t="shared" si="0"/>
        <v>18</v>
      </c>
      <c r="C19" s="37">
        <v>11</v>
      </c>
      <c r="D19" s="37">
        <v>7</v>
      </c>
      <c r="E19" s="38">
        <f t="shared" si="1"/>
        <v>17</v>
      </c>
      <c r="F19" s="37">
        <v>14</v>
      </c>
      <c r="G19" s="43">
        <v>3</v>
      </c>
      <c r="H19" s="36">
        <f t="shared" si="2"/>
        <v>18</v>
      </c>
      <c r="I19" s="37">
        <v>6</v>
      </c>
      <c r="J19" s="37">
        <v>12</v>
      </c>
      <c r="K19" s="38">
        <f t="shared" si="9"/>
        <v>8</v>
      </c>
      <c r="L19" s="37">
        <v>1</v>
      </c>
      <c r="M19" s="43">
        <v>7</v>
      </c>
      <c r="N19" s="36">
        <f t="shared" si="10"/>
        <v>29</v>
      </c>
      <c r="O19" s="37">
        <v>16</v>
      </c>
      <c r="P19" s="40">
        <v>13</v>
      </c>
      <c r="Q19" s="38">
        <f t="shared" si="12"/>
        <v>26</v>
      </c>
      <c r="R19" s="37">
        <v>8</v>
      </c>
      <c r="S19" s="39">
        <v>18</v>
      </c>
      <c r="T19" s="36">
        <f t="shared" si="11"/>
        <v>19</v>
      </c>
      <c r="U19" s="37">
        <v>2</v>
      </c>
      <c r="V19" s="40">
        <v>17</v>
      </c>
      <c r="W19" s="41">
        <f>SUM(X19:Y19)</f>
        <v>26</v>
      </c>
      <c r="X19" s="40">
        <v>8</v>
      </c>
      <c r="Y19" s="39">
        <v>18</v>
      </c>
      <c r="Z19" s="42">
        <f t="shared" si="5"/>
        <v>34</v>
      </c>
      <c r="AA19" s="40">
        <v>5</v>
      </c>
      <c r="AB19" s="40">
        <v>29</v>
      </c>
      <c r="AC19" s="41">
        <f>SUM(AD19:AE19)</f>
        <v>40</v>
      </c>
      <c r="AD19" s="40">
        <v>16</v>
      </c>
      <c r="AE19" s="39">
        <v>24</v>
      </c>
      <c r="AF19" s="42">
        <f>SUM(AG19:AH19)</f>
        <v>37</v>
      </c>
      <c r="AG19" s="40">
        <v>13</v>
      </c>
      <c r="AH19" s="40">
        <v>24</v>
      </c>
      <c r="AI19" s="41">
        <f t="shared" si="8"/>
        <v>60</v>
      </c>
      <c r="AJ19" s="40">
        <v>12</v>
      </c>
      <c r="AK19" s="39">
        <v>48</v>
      </c>
    </row>
    <row r="20" spans="1:37" s="1" customFormat="1" ht="20.100000000000001" customHeight="1" x14ac:dyDescent="0.2">
      <c r="A20" s="6" t="s">
        <v>24</v>
      </c>
      <c r="B20" s="7">
        <f t="shared" si="0"/>
        <v>14</v>
      </c>
      <c r="C20" s="8">
        <v>10</v>
      </c>
      <c r="D20" s="8">
        <v>4</v>
      </c>
      <c r="E20" s="28">
        <f t="shared" si="1"/>
        <v>15</v>
      </c>
      <c r="F20" s="8">
        <v>12</v>
      </c>
      <c r="G20" s="30">
        <v>3</v>
      </c>
      <c r="H20" s="7">
        <f t="shared" si="2"/>
        <v>21</v>
      </c>
      <c r="I20" s="8">
        <v>16</v>
      </c>
      <c r="J20" s="8">
        <v>5</v>
      </c>
      <c r="K20" s="28">
        <f t="shared" si="9"/>
        <v>16</v>
      </c>
      <c r="L20" s="8">
        <v>11</v>
      </c>
      <c r="M20" s="30">
        <v>5</v>
      </c>
      <c r="N20" s="7">
        <f t="shared" si="10"/>
        <v>33</v>
      </c>
      <c r="O20" s="8">
        <v>19</v>
      </c>
      <c r="P20" s="9">
        <v>14</v>
      </c>
      <c r="Q20" s="28">
        <f t="shared" si="12"/>
        <v>24</v>
      </c>
      <c r="R20" s="8">
        <v>9</v>
      </c>
      <c r="S20" s="29">
        <v>15</v>
      </c>
      <c r="T20" s="7">
        <f t="shared" si="11"/>
        <v>28</v>
      </c>
      <c r="U20" s="8">
        <v>12</v>
      </c>
      <c r="V20" s="9">
        <v>16</v>
      </c>
      <c r="W20" s="33">
        <f>SUM(X20:Y20)</f>
        <v>28</v>
      </c>
      <c r="X20" s="9">
        <v>9</v>
      </c>
      <c r="Y20" s="29">
        <v>19</v>
      </c>
      <c r="Z20" s="11">
        <f t="shared" si="5"/>
        <v>33</v>
      </c>
      <c r="AA20" s="9">
        <v>10</v>
      </c>
      <c r="AB20" s="9">
        <v>23</v>
      </c>
      <c r="AC20" s="33">
        <f>SUM(AD20:AE20)</f>
        <v>50</v>
      </c>
      <c r="AD20" s="9">
        <v>13</v>
      </c>
      <c r="AE20" s="29">
        <v>37</v>
      </c>
      <c r="AF20" s="10">
        <f>SUM(AG20:AH20)</f>
        <v>47</v>
      </c>
      <c r="AG20" s="9">
        <v>15</v>
      </c>
      <c r="AH20" s="9">
        <v>32</v>
      </c>
      <c r="AI20" s="33">
        <f t="shared" si="8"/>
        <v>55</v>
      </c>
      <c r="AJ20" s="9">
        <v>12</v>
      </c>
      <c r="AK20" s="29">
        <v>43</v>
      </c>
    </row>
    <row r="21" spans="1:37" s="44" customFormat="1" ht="20.100000000000001" customHeight="1" x14ac:dyDescent="0.2">
      <c r="A21" s="35" t="s">
        <v>25</v>
      </c>
      <c r="B21" s="36">
        <f t="shared" si="0"/>
        <v>16</v>
      </c>
      <c r="C21" s="37">
        <v>10</v>
      </c>
      <c r="D21" s="37">
        <v>6</v>
      </c>
      <c r="E21" s="38">
        <f t="shared" si="1"/>
        <v>10</v>
      </c>
      <c r="F21" s="37">
        <v>9</v>
      </c>
      <c r="G21" s="43">
        <v>1</v>
      </c>
      <c r="H21" s="36">
        <f>SUM(I21:J21)</f>
        <v>17</v>
      </c>
      <c r="I21" s="37">
        <v>13</v>
      </c>
      <c r="J21" s="37">
        <v>4</v>
      </c>
      <c r="K21" s="38">
        <f t="shared" si="9"/>
        <v>13</v>
      </c>
      <c r="L21" s="37">
        <v>8</v>
      </c>
      <c r="M21" s="43">
        <v>5</v>
      </c>
      <c r="N21" s="36">
        <f t="shared" si="10"/>
        <v>24</v>
      </c>
      <c r="O21" s="37">
        <v>11</v>
      </c>
      <c r="P21" s="40">
        <v>13</v>
      </c>
      <c r="Q21" s="38">
        <f t="shared" si="12"/>
        <v>24</v>
      </c>
      <c r="R21" s="37">
        <v>10</v>
      </c>
      <c r="S21" s="39">
        <v>14</v>
      </c>
      <c r="T21" s="36">
        <f t="shared" si="11"/>
        <v>27</v>
      </c>
      <c r="U21" s="37">
        <v>9</v>
      </c>
      <c r="V21" s="40">
        <v>18</v>
      </c>
      <c r="W21" s="38">
        <f>SUM(X21:Y21)</f>
        <v>25</v>
      </c>
      <c r="X21" s="40">
        <v>8</v>
      </c>
      <c r="Y21" s="39">
        <v>17</v>
      </c>
      <c r="Z21" s="42">
        <f t="shared" si="5"/>
        <v>32</v>
      </c>
      <c r="AA21" s="40">
        <v>12</v>
      </c>
      <c r="AB21" s="40">
        <v>20</v>
      </c>
      <c r="AC21" s="41">
        <f>SUM(AD21:AE21)</f>
        <v>41</v>
      </c>
      <c r="AD21" s="40">
        <v>17</v>
      </c>
      <c r="AE21" s="39">
        <v>24</v>
      </c>
      <c r="AF21" s="42">
        <f>SUM(AG21:AH21)</f>
        <v>48</v>
      </c>
      <c r="AG21" s="40">
        <v>17</v>
      </c>
      <c r="AH21" s="40">
        <v>31</v>
      </c>
      <c r="AI21" s="41">
        <f t="shared" si="8"/>
        <v>55</v>
      </c>
      <c r="AJ21" s="40">
        <v>5</v>
      </c>
      <c r="AK21" s="39">
        <v>50</v>
      </c>
    </row>
    <row r="22" spans="1:37" s="1" customFormat="1" ht="20.100000000000001" customHeight="1" thickBot="1" x14ac:dyDescent="0.25">
      <c r="A22" s="12" t="s">
        <v>0</v>
      </c>
      <c r="B22" s="13">
        <f t="shared" ref="B22:J22" si="13">SUM(B10:B21)</f>
        <v>203</v>
      </c>
      <c r="C22" s="13">
        <f t="shared" si="13"/>
        <v>139</v>
      </c>
      <c r="D22" s="13">
        <f t="shared" si="13"/>
        <v>64</v>
      </c>
      <c r="E22" s="31">
        <f t="shared" si="13"/>
        <v>168</v>
      </c>
      <c r="F22" s="13">
        <f t="shared" si="13"/>
        <v>121</v>
      </c>
      <c r="G22" s="32">
        <f t="shared" si="13"/>
        <v>47</v>
      </c>
      <c r="H22" s="13">
        <f t="shared" si="13"/>
        <v>159</v>
      </c>
      <c r="I22" s="13">
        <f t="shared" si="13"/>
        <v>93</v>
      </c>
      <c r="J22" s="13">
        <f t="shared" si="13"/>
        <v>66</v>
      </c>
      <c r="K22" s="31">
        <f t="shared" ref="K22:P22" si="14">SUM(K10:K21)</f>
        <v>174</v>
      </c>
      <c r="L22" s="13">
        <f t="shared" si="14"/>
        <v>83</v>
      </c>
      <c r="M22" s="32">
        <f t="shared" si="14"/>
        <v>91</v>
      </c>
      <c r="N22" s="13">
        <f>SUM(N10:N21)</f>
        <v>282</v>
      </c>
      <c r="O22" s="13">
        <f t="shared" si="14"/>
        <v>131</v>
      </c>
      <c r="P22" s="13">
        <f t="shared" si="14"/>
        <v>151</v>
      </c>
      <c r="Q22" s="31">
        <f t="shared" ref="Q22:V22" si="15">SUM(Q10:Q21)</f>
        <v>282</v>
      </c>
      <c r="R22" s="13">
        <f t="shared" si="15"/>
        <v>96</v>
      </c>
      <c r="S22" s="32">
        <f t="shared" si="15"/>
        <v>186</v>
      </c>
      <c r="T22" s="13">
        <f t="shared" si="15"/>
        <v>293</v>
      </c>
      <c r="U22" s="13">
        <f t="shared" si="15"/>
        <v>95</v>
      </c>
      <c r="V22" s="13">
        <f t="shared" si="15"/>
        <v>198</v>
      </c>
      <c r="W22" s="31">
        <f t="shared" ref="W22:AE22" si="16">SUM(W10:W21)</f>
        <v>382</v>
      </c>
      <c r="X22" s="13">
        <f t="shared" si="16"/>
        <v>124</v>
      </c>
      <c r="Y22" s="32">
        <f t="shared" si="16"/>
        <v>258</v>
      </c>
      <c r="Z22" s="13">
        <f t="shared" si="16"/>
        <v>368</v>
      </c>
      <c r="AA22" s="13">
        <f t="shared" si="16"/>
        <v>121</v>
      </c>
      <c r="AB22" s="13">
        <f t="shared" si="16"/>
        <v>247</v>
      </c>
      <c r="AC22" s="31">
        <f t="shared" si="16"/>
        <v>453</v>
      </c>
      <c r="AD22" s="13">
        <f t="shared" si="16"/>
        <v>149</v>
      </c>
      <c r="AE22" s="32">
        <f t="shared" si="16"/>
        <v>304</v>
      </c>
      <c r="AF22" s="13">
        <f t="shared" ref="AF22:AK22" si="17">SUM(AF10:AF21)</f>
        <v>570</v>
      </c>
      <c r="AG22" s="13">
        <f t="shared" si="17"/>
        <v>166</v>
      </c>
      <c r="AH22" s="13">
        <f t="shared" si="17"/>
        <v>404</v>
      </c>
      <c r="AI22" s="31">
        <f>SUM(AI10:AI21)</f>
        <v>461</v>
      </c>
      <c r="AJ22" s="13">
        <f t="shared" si="17"/>
        <v>131</v>
      </c>
      <c r="AK22" s="32">
        <f t="shared" si="17"/>
        <v>330</v>
      </c>
    </row>
    <row r="23" spans="1:37" s="1" customFormat="1" ht="22.15" customHeight="1" x14ac:dyDescent="0.2">
      <c r="A23" s="14" t="s">
        <v>4</v>
      </c>
      <c r="B23" s="15">
        <f>AVERAGE(B10:B21)</f>
        <v>16.916666666666668</v>
      </c>
      <c r="C23" s="16">
        <f t="shared" ref="C23:AH23" si="18">AVERAGE(C10:C21)</f>
        <v>11.583333333333334</v>
      </c>
      <c r="D23" s="15">
        <f t="shared" si="18"/>
        <v>5.333333333333333</v>
      </c>
      <c r="E23" s="15">
        <f t="shared" si="18"/>
        <v>14</v>
      </c>
      <c r="F23" s="16">
        <f t="shared" si="18"/>
        <v>10.083333333333334</v>
      </c>
      <c r="G23" s="15">
        <f t="shared" si="18"/>
        <v>3.9166666666666665</v>
      </c>
      <c r="H23" s="15">
        <f t="shared" si="18"/>
        <v>13.25</v>
      </c>
      <c r="I23" s="16">
        <f t="shared" si="18"/>
        <v>7.75</v>
      </c>
      <c r="J23" s="15">
        <f t="shared" si="18"/>
        <v>5.5</v>
      </c>
      <c r="K23" s="16">
        <f t="shared" si="18"/>
        <v>14.5</v>
      </c>
      <c r="L23" s="15">
        <f t="shared" si="18"/>
        <v>6.916666666666667</v>
      </c>
      <c r="M23" s="16">
        <f t="shared" si="18"/>
        <v>7.583333333333333</v>
      </c>
      <c r="N23" s="15">
        <f t="shared" si="18"/>
        <v>23.5</v>
      </c>
      <c r="O23" s="16">
        <f t="shared" si="18"/>
        <v>10.916666666666666</v>
      </c>
      <c r="P23" s="15">
        <f t="shared" si="18"/>
        <v>12.583333333333334</v>
      </c>
      <c r="Q23" s="15">
        <f t="shared" si="18"/>
        <v>23.5</v>
      </c>
      <c r="R23" s="16">
        <f t="shared" si="18"/>
        <v>8</v>
      </c>
      <c r="S23" s="15">
        <f t="shared" si="18"/>
        <v>15.5</v>
      </c>
      <c r="T23" s="15">
        <f t="shared" si="18"/>
        <v>24.416666666666668</v>
      </c>
      <c r="U23" s="16">
        <f t="shared" si="18"/>
        <v>7.916666666666667</v>
      </c>
      <c r="V23" s="15">
        <f t="shared" si="18"/>
        <v>16.5</v>
      </c>
      <c r="W23" s="15">
        <f t="shared" si="18"/>
        <v>31.833333333333332</v>
      </c>
      <c r="X23" s="16">
        <f t="shared" si="18"/>
        <v>10.333333333333334</v>
      </c>
      <c r="Y23" s="15">
        <f t="shared" si="18"/>
        <v>21.5</v>
      </c>
      <c r="Z23" s="15">
        <f t="shared" si="18"/>
        <v>30.666666666666668</v>
      </c>
      <c r="AA23" s="16">
        <f t="shared" si="18"/>
        <v>10.083333333333334</v>
      </c>
      <c r="AB23" s="15">
        <f t="shared" si="18"/>
        <v>20.583333333333332</v>
      </c>
      <c r="AC23" s="15">
        <f t="shared" si="18"/>
        <v>37.75</v>
      </c>
      <c r="AD23" s="16">
        <f t="shared" si="18"/>
        <v>12.416666666666666</v>
      </c>
      <c r="AE23" s="15">
        <f t="shared" si="18"/>
        <v>25.333333333333332</v>
      </c>
      <c r="AF23" s="15">
        <f t="shared" si="18"/>
        <v>47.5</v>
      </c>
      <c r="AG23" s="16">
        <f t="shared" si="18"/>
        <v>13.833333333333334</v>
      </c>
      <c r="AH23" s="15">
        <f t="shared" si="18"/>
        <v>33.666666666666664</v>
      </c>
      <c r="AI23" s="15">
        <f>AVERAGE(AI10:AI21)</f>
        <v>38.416666666666664</v>
      </c>
      <c r="AJ23" s="16">
        <f>AVERAGE(AJ10:AJ21)</f>
        <v>10.916666666666666</v>
      </c>
      <c r="AK23" s="15">
        <f>AVERAGE(AK10:AK21)</f>
        <v>27.5</v>
      </c>
    </row>
    <row r="24" spans="1:37" s="1" customFormat="1" ht="18.75" customHeight="1" thickBot="1" x14ac:dyDescent="0.25">
      <c r="A24" s="17" t="s">
        <v>26</v>
      </c>
      <c r="B24" s="17"/>
      <c r="C24" s="17"/>
      <c r="D24" s="17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1">
        <f>+B22+E22+H22+K22+N22+Q22+T22+W22+Z22+AI22+AF22+AC22</f>
        <v>3795</v>
      </c>
      <c r="AI24" s="51"/>
      <c r="AJ24" s="50"/>
      <c r="AK24" s="50"/>
    </row>
    <row r="25" spans="1:37" s="1" customFormat="1" ht="36.75" customHeight="1" x14ac:dyDescent="0.25">
      <c r="A25" s="66" t="s">
        <v>41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</row>
    <row r="26" spans="1:37" s="1" customFormat="1" x14ac:dyDescent="0.25">
      <c r="A26" s="18" t="s">
        <v>40</v>
      </c>
    </row>
    <row r="27" spans="1:37" s="1" customFormat="1" x14ac:dyDescent="0.25">
      <c r="A27" s="25" t="s">
        <v>39</v>
      </c>
    </row>
    <row r="28" spans="1:37" s="1" customFormat="1" x14ac:dyDescent="0.25">
      <c r="A28" s="25"/>
    </row>
    <row r="29" spans="1:37" ht="9.9499999999999993" customHeight="1" x14ac:dyDescent="0.25">
      <c r="A29" s="19"/>
    </row>
    <row r="30" spans="1:37" ht="21" customHeight="1" x14ac:dyDescent="0.2">
      <c r="A30" s="60" t="s">
        <v>6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</row>
    <row r="31" spans="1:37" ht="6" customHeight="1" x14ac:dyDescent="0.2">
      <c r="A31" s="2"/>
      <c r="B31" s="2"/>
      <c r="C31" s="3"/>
      <c r="D31" s="3"/>
      <c r="E31" s="3"/>
      <c r="F31" s="3"/>
      <c r="G31" s="3"/>
      <c r="H31" s="3"/>
      <c r="I31" s="3"/>
      <c r="J31" s="3"/>
    </row>
    <row r="32" spans="1:37" ht="15.75" customHeight="1" x14ac:dyDescent="0.2">
      <c r="A32" s="61" t="s">
        <v>1</v>
      </c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</row>
    <row r="33" spans="1:27" ht="15.75" customHeight="1" x14ac:dyDescent="0.2">
      <c r="A33" s="61" t="s">
        <v>11</v>
      </c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</row>
    <row r="34" spans="1:27" ht="18.75" customHeight="1" x14ac:dyDescent="0.2">
      <c r="A34" s="55" t="s">
        <v>13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7"/>
    </row>
    <row r="35" spans="1:27" ht="6" customHeight="1" x14ac:dyDescent="0.2">
      <c r="A35" s="4"/>
      <c r="B35" s="4"/>
      <c r="C35" s="1"/>
      <c r="D35" s="1"/>
      <c r="E35" s="1"/>
      <c r="F35" s="1"/>
      <c r="G35" s="1"/>
      <c r="H35" s="1"/>
      <c r="I35" s="1"/>
      <c r="J35" s="1"/>
    </row>
    <row r="36" spans="1:27" ht="36.75" customHeight="1" x14ac:dyDescent="0.2">
      <c r="A36" s="21" t="s">
        <v>2</v>
      </c>
      <c r="B36" s="54" t="s">
        <v>14</v>
      </c>
      <c r="C36" s="54"/>
      <c r="D36" s="54" t="s">
        <v>15</v>
      </c>
      <c r="E36" s="54"/>
      <c r="F36" s="54" t="s">
        <v>16</v>
      </c>
      <c r="G36" s="54"/>
      <c r="H36" s="54" t="s">
        <v>17</v>
      </c>
      <c r="I36" s="54"/>
      <c r="J36" s="54" t="s">
        <v>18</v>
      </c>
      <c r="K36" s="54"/>
      <c r="L36" s="54" t="s">
        <v>19</v>
      </c>
      <c r="M36" s="54"/>
      <c r="N36" s="54" t="s">
        <v>20</v>
      </c>
      <c r="O36" s="54"/>
      <c r="P36" s="54" t="s">
        <v>21</v>
      </c>
      <c r="Q36" s="54"/>
      <c r="R36" s="54" t="s">
        <v>22</v>
      </c>
      <c r="S36" s="54"/>
      <c r="T36" s="54" t="s">
        <v>23</v>
      </c>
      <c r="U36" s="54"/>
      <c r="V36" s="54" t="s">
        <v>24</v>
      </c>
      <c r="W36" s="54"/>
      <c r="X36" s="54" t="s">
        <v>25</v>
      </c>
      <c r="Y36" s="54"/>
      <c r="Z36" s="54" t="s">
        <v>0</v>
      </c>
      <c r="AA36" s="54"/>
    </row>
    <row r="37" spans="1:27" ht="20.100000000000001" customHeight="1" x14ac:dyDescent="0.2">
      <c r="A37" s="22" t="s">
        <v>27</v>
      </c>
      <c r="B37" s="53">
        <v>21</v>
      </c>
      <c r="C37" s="53"/>
      <c r="D37" s="53">
        <v>14</v>
      </c>
      <c r="E37" s="53"/>
      <c r="F37" s="53">
        <v>14</v>
      </c>
      <c r="G37" s="53"/>
      <c r="H37" s="53">
        <v>15</v>
      </c>
      <c r="I37" s="53"/>
      <c r="J37" s="53">
        <v>13</v>
      </c>
      <c r="K37" s="53"/>
      <c r="L37" s="53">
        <v>11</v>
      </c>
      <c r="M37" s="53"/>
      <c r="N37" s="53">
        <v>9</v>
      </c>
      <c r="O37" s="53"/>
      <c r="P37" s="53">
        <v>13</v>
      </c>
      <c r="Q37" s="53"/>
      <c r="R37" s="53">
        <v>13</v>
      </c>
      <c r="S37" s="53"/>
      <c r="T37" s="53">
        <v>10</v>
      </c>
      <c r="U37" s="53"/>
      <c r="V37" s="53">
        <v>13</v>
      </c>
      <c r="W37" s="53"/>
      <c r="X37" s="53">
        <v>8</v>
      </c>
      <c r="Y37" s="53"/>
      <c r="Z37" s="69">
        <f>SUM(B37:Y37)</f>
        <v>154</v>
      </c>
      <c r="AA37" s="69"/>
    </row>
    <row r="38" spans="1:27" ht="20.100000000000001" customHeight="1" x14ac:dyDescent="0.2">
      <c r="A38" s="23" t="s">
        <v>28</v>
      </c>
      <c r="B38" s="52">
        <v>15</v>
      </c>
      <c r="C38" s="52"/>
      <c r="D38" s="52">
        <v>14</v>
      </c>
      <c r="E38" s="52"/>
      <c r="F38" s="53">
        <v>6</v>
      </c>
      <c r="G38" s="53"/>
      <c r="H38" s="53">
        <v>15</v>
      </c>
      <c r="I38" s="53"/>
      <c r="J38" s="53">
        <v>11</v>
      </c>
      <c r="K38" s="53"/>
      <c r="L38" s="53">
        <v>6</v>
      </c>
      <c r="M38" s="53"/>
      <c r="N38" s="53">
        <v>14</v>
      </c>
      <c r="O38" s="53"/>
      <c r="P38" s="53">
        <v>11</v>
      </c>
      <c r="Q38" s="53"/>
      <c r="R38" s="53">
        <v>8</v>
      </c>
      <c r="S38" s="53"/>
      <c r="T38" s="53">
        <v>14</v>
      </c>
      <c r="U38" s="53"/>
      <c r="V38" s="53">
        <v>13</v>
      </c>
      <c r="W38" s="53"/>
      <c r="X38" s="53">
        <v>12</v>
      </c>
      <c r="Y38" s="53"/>
      <c r="Z38" s="69">
        <f t="shared" ref="Z38:Z46" si="19">SUM(B38:Y38)</f>
        <v>139</v>
      </c>
      <c r="AA38" s="69"/>
    </row>
    <row r="39" spans="1:27" ht="20.100000000000001" customHeight="1" x14ac:dyDescent="0.2">
      <c r="A39" s="23" t="s">
        <v>29</v>
      </c>
      <c r="B39" s="52">
        <v>15</v>
      </c>
      <c r="C39" s="52"/>
      <c r="D39" s="52">
        <v>13</v>
      </c>
      <c r="E39" s="52"/>
      <c r="F39" s="53">
        <v>10</v>
      </c>
      <c r="G39" s="53"/>
      <c r="H39" s="53">
        <v>8</v>
      </c>
      <c r="I39" s="53"/>
      <c r="J39" s="53">
        <v>10</v>
      </c>
      <c r="K39" s="53"/>
      <c r="L39" s="53">
        <v>8</v>
      </c>
      <c r="M39" s="53"/>
      <c r="N39" s="53">
        <v>11</v>
      </c>
      <c r="O39" s="53"/>
      <c r="P39" s="53">
        <v>10</v>
      </c>
      <c r="Q39" s="53"/>
      <c r="R39" s="53">
        <v>14</v>
      </c>
      <c r="S39" s="53"/>
      <c r="T39" s="53">
        <v>3</v>
      </c>
      <c r="U39" s="53"/>
      <c r="V39" s="53">
        <v>12</v>
      </c>
      <c r="W39" s="53"/>
      <c r="X39" s="53">
        <v>9</v>
      </c>
      <c r="Y39" s="53"/>
      <c r="Z39" s="69">
        <f t="shared" si="19"/>
        <v>123</v>
      </c>
      <c r="AA39" s="69"/>
    </row>
    <row r="40" spans="1:27" ht="20.100000000000001" customHeight="1" x14ac:dyDescent="0.2">
      <c r="A40" s="23" t="s">
        <v>30</v>
      </c>
      <c r="B40" s="52">
        <v>9</v>
      </c>
      <c r="C40" s="52"/>
      <c r="D40" s="52">
        <v>9</v>
      </c>
      <c r="E40" s="52"/>
      <c r="F40" s="53">
        <v>12</v>
      </c>
      <c r="G40" s="53"/>
      <c r="H40" s="53">
        <v>11</v>
      </c>
      <c r="I40" s="53"/>
      <c r="J40" s="53">
        <v>13</v>
      </c>
      <c r="K40" s="53"/>
      <c r="L40" s="53">
        <v>11</v>
      </c>
      <c r="M40" s="53"/>
      <c r="N40" s="53">
        <v>9</v>
      </c>
      <c r="O40" s="53"/>
      <c r="P40" s="53">
        <v>9</v>
      </c>
      <c r="Q40" s="53"/>
      <c r="R40" s="53">
        <v>7</v>
      </c>
      <c r="S40" s="53"/>
      <c r="T40" s="53">
        <v>7</v>
      </c>
      <c r="U40" s="53"/>
      <c r="V40" s="53">
        <v>13</v>
      </c>
      <c r="W40" s="53"/>
      <c r="X40" s="53">
        <v>12</v>
      </c>
      <c r="Y40" s="53"/>
      <c r="Z40" s="69">
        <f t="shared" si="19"/>
        <v>122</v>
      </c>
      <c r="AA40" s="69"/>
    </row>
    <row r="41" spans="1:27" ht="20.100000000000001" customHeight="1" x14ac:dyDescent="0.2">
      <c r="A41" s="23" t="s">
        <v>31</v>
      </c>
      <c r="B41" s="52">
        <v>17</v>
      </c>
      <c r="C41" s="52"/>
      <c r="D41" s="52">
        <v>7</v>
      </c>
      <c r="E41" s="52"/>
      <c r="F41" s="53">
        <v>5</v>
      </c>
      <c r="G41" s="53"/>
      <c r="H41" s="53">
        <v>11</v>
      </c>
      <c r="I41" s="53"/>
      <c r="J41" s="53">
        <v>14</v>
      </c>
      <c r="K41" s="53"/>
      <c r="L41" s="53">
        <v>9</v>
      </c>
      <c r="M41" s="53"/>
      <c r="N41" s="53">
        <v>6</v>
      </c>
      <c r="O41" s="53"/>
      <c r="P41" s="53">
        <v>13</v>
      </c>
      <c r="Q41" s="53"/>
      <c r="R41" s="53">
        <v>3</v>
      </c>
      <c r="S41" s="53"/>
      <c r="T41" s="53">
        <v>7</v>
      </c>
      <c r="U41" s="53"/>
      <c r="V41" s="53">
        <v>11</v>
      </c>
      <c r="W41" s="53"/>
      <c r="X41" s="53">
        <v>8</v>
      </c>
      <c r="Y41" s="53"/>
      <c r="Z41" s="69">
        <f t="shared" si="19"/>
        <v>111</v>
      </c>
      <c r="AA41" s="69"/>
    </row>
    <row r="42" spans="1:27" ht="20.100000000000001" customHeight="1" x14ac:dyDescent="0.2">
      <c r="A42" s="23" t="s">
        <v>32</v>
      </c>
      <c r="B42" s="52">
        <v>9</v>
      </c>
      <c r="C42" s="52"/>
      <c r="D42" s="52">
        <v>5</v>
      </c>
      <c r="E42" s="52"/>
      <c r="F42" s="53">
        <v>11</v>
      </c>
      <c r="G42" s="53"/>
      <c r="H42" s="53">
        <v>8</v>
      </c>
      <c r="I42" s="53"/>
      <c r="J42" s="53">
        <v>7</v>
      </c>
      <c r="K42" s="53"/>
      <c r="L42" s="53">
        <v>9</v>
      </c>
      <c r="M42" s="53"/>
      <c r="N42" s="53">
        <v>11</v>
      </c>
      <c r="O42" s="53"/>
      <c r="P42" s="53">
        <v>4</v>
      </c>
      <c r="Q42" s="53"/>
      <c r="R42" s="53">
        <v>8</v>
      </c>
      <c r="S42" s="53"/>
      <c r="T42" s="53">
        <v>8</v>
      </c>
      <c r="U42" s="53"/>
      <c r="V42" s="53">
        <v>10</v>
      </c>
      <c r="W42" s="53"/>
      <c r="X42" s="53">
        <v>10</v>
      </c>
      <c r="Y42" s="53"/>
      <c r="Z42" s="69">
        <f t="shared" si="19"/>
        <v>100</v>
      </c>
      <c r="AA42" s="69"/>
    </row>
    <row r="43" spans="1:27" ht="20.100000000000001" customHeight="1" x14ac:dyDescent="0.2">
      <c r="A43" s="23" t="s">
        <v>33</v>
      </c>
      <c r="B43" s="52">
        <v>13</v>
      </c>
      <c r="C43" s="52"/>
      <c r="D43" s="52">
        <v>13</v>
      </c>
      <c r="E43" s="52"/>
      <c r="F43" s="53">
        <v>5</v>
      </c>
      <c r="G43" s="53"/>
      <c r="H43" s="53">
        <v>5</v>
      </c>
      <c r="I43" s="53"/>
      <c r="J43" s="53">
        <v>8</v>
      </c>
      <c r="K43" s="53"/>
      <c r="L43" s="53">
        <v>7</v>
      </c>
      <c r="M43" s="53"/>
      <c r="N43" s="53">
        <v>12</v>
      </c>
      <c r="O43" s="53"/>
      <c r="P43" s="53">
        <v>10</v>
      </c>
      <c r="Q43" s="53"/>
      <c r="R43" s="53">
        <v>7</v>
      </c>
      <c r="S43" s="53"/>
      <c r="T43" s="53">
        <v>5</v>
      </c>
      <c r="U43" s="53"/>
      <c r="V43" s="53">
        <v>7</v>
      </c>
      <c r="W43" s="53"/>
      <c r="X43" s="53">
        <v>11</v>
      </c>
      <c r="Y43" s="53"/>
      <c r="Z43" s="69">
        <f t="shared" si="19"/>
        <v>103</v>
      </c>
      <c r="AA43" s="69"/>
    </row>
    <row r="44" spans="1:27" ht="20.100000000000001" customHeight="1" x14ac:dyDescent="0.2">
      <c r="A44" s="23" t="s">
        <v>34</v>
      </c>
      <c r="B44" s="52">
        <v>6</v>
      </c>
      <c r="C44" s="52"/>
      <c r="D44" s="52">
        <v>10</v>
      </c>
      <c r="E44" s="52"/>
      <c r="F44" s="53">
        <v>4</v>
      </c>
      <c r="G44" s="53"/>
      <c r="H44" s="53">
        <v>8</v>
      </c>
      <c r="I44" s="53"/>
      <c r="J44" s="53">
        <v>9</v>
      </c>
      <c r="K44" s="53"/>
      <c r="L44" s="53">
        <v>11</v>
      </c>
      <c r="M44" s="53"/>
      <c r="N44" s="53">
        <v>15</v>
      </c>
      <c r="O44" s="53"/>
      <c r="P44" s="53">
        <v>11</v>
      </c>
      <c r="Q44" s="53"/>
      <c r="R44" s="53">
        <v>13</v>
      </c>
      <c r="S44" s="53"/>
      <c r="T44" s="53">
        <v>6</v>
      </c>
      <c r="U44" s="53"/>
      <c r="V44" s="53">
        <v>8</v>
      </c>
      <c r="W44" s="53"/>
      <c r="X44" s="53">
        <v>4</v>
      </c>
      <c r="Y44" s="53"/>
      <c r="Z44" s="69">
        <f t="shared" si="19"/>
        <v>105</v>
      </c>
      <c r="AA44" s="69"/>
    </row>
    <row r="45" spans="1:27" ht="20.100000000000001" customHeight="1" x14ac:dyDescent="0.2">
      <c r="A45" s="23" t="s">
        <v>35</v>
      </c>
      <c r="B45" s="52">
        <v>10</v>
      </c>
      <c r="C45" s="52"/>
      <c r="D45" s="52">
        <v>16</v>
      </c>
      <c r="E45" s="52"/>
      <c r="F45" s="53">
        <v>9</v>
      </c>
      <c r="G45" s="53"/>
      <c r="H45" s="53">
        <v>7</v>
      </c>
      <c r="I45" s="53"/>
      <c r="J45" s="53">
        <v>11</v>
      </c>
      <c r="K45" s="53"/>
      <c r="L45" s="53">
        <v>9</v>
      </c>
      <c r="M45" s="53"/>
      <c r="N45" s="53">
        <v>8</v>
      </c>
      <c r="O45" s="53"/>
      <c r="P45" s="53">
        <v>12</v>
      </c>
      <c r="Q45" s="53"/>
      <c r="R45" s="53">
        <v>10</v>
      </c>
      <c r="S45" s="53"/>
      <c r="T45" s="53">
        <v>6</v>
      </c>
      <c r="U45" s="53"/>
      <c r="V45" s="53">
        <v>11</v>
      </c>
      <c r="W45" s="53"/>
      <c r="X45" s="53">
        <v>7</v>
      </c>
      <c r="Y45" s="53"/>
      <c r="Z45" s="69">
        <f t="shared" si="19"/>
        <v>116</v>
      </c>
      <c r="AA45" s="69"/>
    </row>
    <row r="46" spans="1:27" ht="20.100000000000001" customHeight="1" x14ac:dyDescent="0.2">
      <c r="A46" s="23" t="s">
        <v>36</v>
      </c>
      <c r="B46" s="52">
        <v>7</v>
      </c>
      <c r="C46" s="52"/>
      <c r="D46" s="52">
        <v>10</v>
      </c>
      <c r="E46" s="52"/>
      <c r="F46" s="53">
        <v>11</v>
      </c>
      <c r="G46" s="53"/>
      <c r="H46" s="53">
        <v>11</v>
      </c>
      <c r="I46" s="53"/>
      <c r="J46" s="53">
        <v>10</v>
      </c>
      <c r="K46" s="53"/>
      <c r="L46" s="53">
        <v>7</v>
      </c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69">
        <f t="shared" si="19"/>
        <v>56</v>
      </c>
      <c r="AA46" s="69"/>
    </row>
    <row r="47" spans="1:27" ht="18" customHeight="1" thickBot="1" x14ac:dyDescent="0.25">
      <c r="A47" s="67" t="s">
        <v>38</v>
      </c>
      <c r="B47" s="67"/>
      <c r="C47" s="68">
        <f>SUM(Z37:AA46)</f>
        <v>1129</v>
      </c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</row>
    <row r="48" spans="1:27" ht="13.5" customHeight="1" x14ac:dyDescent="0.25">
      <c r="A48" s="45" t="s">
        <v>3</v>
      </c>
      <c r="B48" s="46"/>
      <c r="C48" s="46"/>
      <c r="D48" s="46"/>
      <c r="E48" s="46"/>
      <c r="F48" s="46"/>
      <c r="G48" s="46"/>
      <c r="H48" s="46"/>
      <c r="I48" s="46"/>
      <c r="J48" s="46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</row>
    <row r="49" spans="1:1" ht="12.75" customHeight="1" x14ac:dyDescent="0.2">
      <c r="A49" s="24" t="s">
        <v>10</v>
      </c>
    </row>
    <row r="50" spans="1:1" ht="12.75" customHeight="1" x14ac:dyDescent="0.2"/>
    <row r="51" spans="1:1" ht="12.75" customHeight="1" x14ac:dyDescent="0.2"/>
    <row r="52" spans="1:1" ht="12.75" customHeight="1" x14ac:dyDescent="0.2"/>
    <row r="53" spans="1:1" ht="12.75" customHeight="1" x14ac:dyDescent="0.2"/>
    <row r="56" spans="1:1" ht="12.75" customHeight="1" x14ac:dyDescent="0.2"/>
    <row r="57" spans="1:1" ht="12.75" customHeight="1" x14ac:dyDescent="0.2"/>
    <row r="58" spans="1:1" ht="12.75" customHeight="1" x14ac:dyDescent="0.2"/>
    <row r="59" spans="1:1" ht="12.75" customHeight="1" x14ac:dyDescent="0.2"/>
    <row r="60" spans="1:1" ht="12.75" customHeight="1" x14ac:dyDescent="0.2"/>
    <row r="61" spans="1:1" ht="12.75" customHeight="1" x14ac:dyDescent="0.2"/>
    <row r="62" spans="1:1" ht="12.75" customHeight="1" x14ac:dyDescent="0.2"/>
    <row r="63" spans="1:1" ht="12.75" customHeight="1" x14ac:dyDescent="0.2"/>
    <row r="64" spans="1:1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</sheetData>
  <mergeCells count="168">
    <mergeCell ref="Z37:AA37"/>
    <mergeCell ref="Z38:AA38"/>
    <mergeCell ref="Z39:AA39"/>
    <mergeCell ref="Z40:AA40"/>
    <mergeCell ref="Z41:AA41"/>
    <mergeCell ref="Z42:AA42"/>
    <mergeCell ref="Z43:AA43"/>
    <mergeCell ref="Z44:AA44"/>
    <mergeCell ref="V37:W37"/>
    <mergeCell ref="X37:Y37"/>
    <mergeCell ref="V38:W38"/>
    <mergeCell ref="X38:Y38"/>
    <mergeCell ref="V39:W39"/>
    <mergeCell ref="X39:Y39"/>
    <mergeCell ref="V40:W40"/>
    <mergeCell ref="X40:Y40"/>
    <mergeCell ref="V41:W41"/>
    <mergeCell ref="X41:Y41"/>
    <mergeCell ref="Z45:AA45"/>
    <mergeCell ref="Z46:AA46"/>
    <mergeCell ref="V42:W42"/>
    <mergeCell ref="X42:Y42"/>
    <mergeCell ref="V43:W43"/>
    <mergeCell ref="X43:Y43"/>
    <mergeCell ref="V44:W44"/>
    <mergeCell ref="X44:Y44"/>
    <mergeCell ref="V45:W45"/>
    <mergeCell ref="X45:Y45"/>
    <mergeCell ref="V46:W46"/>
    <mergeCell ref="X46:Y46"/>
    <mergeCell ref="C47:U47"/>
    <mergeCell ref="P43:Q43"/>
    <mergeCell ref="A3:Y3"/>
    <mergeCell ref="A4:Y4"/>
    <mergeCell ref="L36:M36"/>
    <mergeCell ref="D42:E42"/>
    <mergeCell ref="J36:K36"/>
    <mergeCell ref="F36:G36"/>
    <mergeCell ref="L37:M37"/>
    <mergeCell ref="L38:M38"/>
    <mergeCell ref="H40:I40"/>
    <mergeCell ref="D40:E40"/>
    <mergeCell ref="B36:C36"/>
    <mergeCell ref="D38:E38"/>
    <mergeCell ref="D37:E37"/>
    <mergeCell ref="F37:G37"/>
    <mergeCell ref="F38:G38"/>
    <mergeCell ref="Q8:S8"/>
    <mergeCell ref="T37:U37"/>
    <mergeCell ref="P38:Q38"/>
    <mergeCell ref="R38:S38"/>
    <mergeCell ref="T38:U38"/>
    <mergeCell ref="H38:I38"/>
    <mergeCell ref="P37:Q37"/>
    <mergeCell ref="R37:S37"/>
    <mergeCell ref="P40:Q40"/>
    <mergeCell ref="R40:S40"/>
    <mergeCell ref="A47:B47"/>
    <mergeCell ref="B41:C41"/>
    <mergeCell ref="D45:E45"/>
    <mergeCell ref="D44:E44"/>
    <mergeCell ref="L42:M42"/>
    <mergeCell ref="L43:M43"/>
    <mergeCell ref="B42:C42"/>
    <mergeCell ref="J44:K44"/>
    <mergeCell ref="F42:G42"/>
    <mergeCell ref="F45:G45"/>
    <mergeCell ref="D41:E41"/>
    <mergeCell ref="J42:K42"/>
    <mergeCell ref="F43:G43"/>
    <mergeCell ref="H43:I43"/>
    <mergeCell ref="H45:I45"/>
    <mergeCell ref="J45:K45"/>
    <mergeCell ref="B45:C45"/>
    <mergeCell ref="L44:M44"/>
    <mergeCell ref="L45:M45"/>
    <mergeCell ref="D43:E43"/>
    <mergeCell ref="AF8:AH8"/>
    <mergeCell ref="AC8:AE8"/>
    <mergeCell ref="A34:AA34"/>
    <mergeCell ref="A25:T25"/>
    <mergeCell ref="A1:S1"/>
    <mergeCell ref="K8:M8"/>
    <mergeCell ref="N8:P8"/>
    <mergeCell ref="N41:O41"/>
    <mergeCell ref="H37:I37"/>
    <mergeCell ref="F40:G40"/>
    <mergeCell ref="N38:O38"/>
    <mergeCell ref="N39:O39"/>
    <mergeCell ref="F41:G41"/>
    <mergeCell ref="H41:I41"/>
    <mergeCell ref="E8:G8"/>
    <mergeCell ref="B8:D8"/>
    <mergeCell ref="H8:J8"/>
    <mergeCell ref="B40:C40"/>
    <mergeCell ref="B37:C37"/>
    <mergeCell ref="H39:I39"/>
    <mergeCell ref="B38:C38"/>
    <mergeCell ref="F39:G39"/>
    <mergeCell ref="D39:E39"/>
    <mergeCell ref="B39:C39"/>
    <mergeCell ref="J37:K37"/>
    <mergeCell ref="J40:K40"/>
    <mergeCell ref="J41:K41"/>
    <mergeCell ref="N40:O40"/>
    <mergeCell ref="N37:O37"/>
    <mergeCell ref="J38:K38"/>
    <mergeCell ref="Z36:AA36"/>
    <mergeCell ref="A6:AK6"/>
    <mergeCell ref="W8:Y8"/>
    <mergeCell ref="D36:E36"/>
    <mergeCell ref="Z8:AB8"/>
    <mergeCell ref="T8:V8"/>
    <mergeCell ref="A8:A9"/>
    <mergeCell ref="N36:O36"/>
    <mergeCell ref="A30:M30"/>
    <mergeCell ref="A32:M32"/>
    <mergeCell ref="A33:M33"/>
    <mergeCell ref="AI8:AK8"/>
    <mergeCell ref="H36:I36"/>
    <mergeCell ref="P36:Q36"/>
    <mergeCell ref="R36:S36"/>
    <mergeCell ref="T36:U36"/>
    <mergeCell ref="V36:W36"/>
    <mergeCell ref="X36:Y36"/>
    <mergeCell ref="R46:S46"/>
    <mergeCell ref="T39:U39"/>
    <mergeCell ref="N45:O45"/>
    <mergeCell ref="H44:I44"/>
    <mergeCell ref="P44:Q44"/>
    <mergeCell ref="R44:S44"/>
    <mergeCell ref="T44:U44"/>
    <mergeCell ref="T40:U40"/>
    <mergeCell ref="P41:Q41"/>
    <mergeCell ref="R41:S41"/>
    <mergeCell ref="J39:K39"/>
    <mergeCell ref="L40:M40"/>
    <mergeCell ref="N42:O42"/>
    <mergeCell ref="L41:M41"/>
    <mergeCell ref="L39:M39"/>
    <mergeCell ref="J43:K43"/>
    <mergeCell ref="H42:I42"/>
    <mergeCell ref="P39:Q39"/>
    <mergeCell ref="R39:S39"/>
    <mergeCell ref="AH24:AI24"/>
    <mergeCell ref="B46:C46"/>
    <mergeCell ref="D46:E46"/>
    <mergeCell ref="B44:C44"/>
    <mergeCell ref="B43:C43"/>
    <mergeCell ref="H46:I46"/>
    <mergeCell ref="T41:U41"/>
    <mergeCell ref="P42:Q42"/>
    <mergeCell ref="R42:S42"/>
    <mergeCell ref="T42:U42"/>
    <mergeCell ref="P45:Q45"/>
    <mergeCell ref="N43:O43"/>
    <mergeCell ref="N44:O44"/>
    <mergeCell ref="T46:U46"/>
    <mergeCell ref="J46:K46"/>
    <mergeCell ref="L46:M46"/>
    <mergeCell ref="F46:G46"/>
    <mergeCell ref="N46:O46"/>
    <mergeCell ref="P46:Q46"/>
    <mergeCell ref="R45:S45"/>
    <mergeCell ref="T45:U45"/>
    <mergeCell ref="F44:G44"/>
    <mergeCell ref="R43:S43"/>
    <mergeCell ref="T43:U4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3" orientation="landscape" r:id="rId1"/>
  <headerFooter>
    <oddFooter>&amp;LFuente: Registro de casos con características de feminicidio atendidos por los CEM. Registro de casos del CEM.
Fuente: Registro de Feminicidio del Ministerio Público.
Elaboración: UGIGC - AURORA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4.6.1 - 4.6.2</vt:lpstr>
      <vt:lpstr>'4.6.1 - 4.6.2'!Área_de_impresión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2020-02-14T22:06:05Z</cp:lastPrinted>
  <dcterms:created xsi:type="dcterms:W3CDTF">2011-12-21T14:42:02Z</dcterms:created>
  <dcterms:modified xsi:type="dcterms:W3CDTF">2021-01-15T22:02:05Z</dcterms:modified>
</cp:coreProperties>
</file>