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\2. Carpeta Mágica 2020\12 Diciembre\BV Diciembre\páginas\"/>
    </mc:Choice>
  </mc:AlternateContent>
  <bookViews>
    <workbookView xWindow="-105" yWindow="-105" windowWidth="23250" windowHeight="12570" tabRatio="816"/>
  </bookViews>
  <sheets>
    <sheet name="CAI" sheetId="1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CAI!#REF!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CAI!$A$3:$O$315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dsadadssaas">[4]Casos!#REF!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[4]Casos!#REF!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1" i="11" l="1"/>
  <c r="H311" i="11"/>
  <c r="G311" i="11"/>
  <c r="F311" i="11"/>
  <c r="E310" i="11"/>
  <c r="E309" i="11"/>
  <c r="E308" i="11"/>
  <c r="E307" i="11"/>
  <c r="E306" i="11"/>
  <c r="E305" i="11"/>
  <c r="E304" i="11"/>
  <c r="E303" i="11"/>
  <c r="E302" i="11"/>
  <c r="E301" i="11"/>
  <c r="E300" i="11"/>
  <c r="E299" i="11"/>
  <c r="E298" i="11"/>
  <c r="E297" i="11"/>
  <c r="E296" i="11"/>
  <c r="E295" i="11"/>
  <c r="E294" i="11"/>
  <c r="E293" i="11"/>
  <c r="E292" i="11"/>
  <c r="E291" i="11"/>
  <c r="E290" i="11"/>
  <c r="N284" i="11"/>
  <c r="M284" i="11"/>
  <c r="L284" i="11"/>
  <c r="K284" i="11"/>
  <c r="F284" i="11"/>
  <c r="E284" i="11"/>
  <c r="D284" i="11"/>
  <c r="C284" i="11"/>
  <c r="J283" i="11"/>
  <c r="B283" i="11"/>
  <c r="J282" i="11"/>
  <c r="B282" i="11"/>
  <c r="J281" i="11"/>
  <c r="B281" i="11"/>
  <c r="J280" i="11"/>
  <c r="B280" i="11"/>
  <c r="J279" i="11"/>
  <c r="B279" i="11"/>
  <c r="J278" i="11"/>
  <c r="B278" i="11"/>
  <c r="J277" i="11"/>
  <c r="B277" i="11"/>
  <c r="J276" i="11"/>
  <c r="B276" i="11"/>
  <c r="J275" i="11"/>
  <c r="B275" i="11"/>
  <c r="J274" i="11"/>
  <c r="B274" i="11"/>
  <c r="J273" i="11"/>
  <c r="B273" i="11"/>
  <c r="J272" i="11"/>
  <c r="B272" i="11"/>
  <c r="D262" i="11"/>
  <c r="C262" i="11"/>
  <c r="B262" i="11"/>
  <c r="D261" i="11"/>
  <c r="D260" i="11"/>
  <c r="D259" i="11"/>
  <c r="D258" i="11"/>
  <c r="D257" i="11"/>
  <c r="D256" i="11"/>
  <c r="D255" i="11"/>
  <c r="D254" i="11"/>
  <c r="D253" i="11"/>
  <c r="D252" i="11"/>
  <c r="D251" i="11"/>
  <c r="D250" i="11"/>
  <c r="F230" i="11"/>
  <c r="H229" i="11"/>
  <c r="G229" i="11"/>
  <c r="G230" i="11" s="1"/>
  <c r="F229" i="11"/>
  <c r="H228" i="11"/>
  <c r="H223" i="11"/>
  <c r="I223" i="11" s="1"/>
  <c r="E197" i="11"/>
  <c r="D197" i="11"/>
  <c r="C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D177" i="11"/>
  <c r="C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H156" i="11"/>
  <c r="G156" i="11"/>
  <c r="F156" i="11"/>
  <c r="E156" i="11"/>
  <c r="D156" i="11"/>
  <c r="C156" i="11"/>
  <c r="B156" i="11" s="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F138" i="11"/>
  <c r="E138" i="11"/>
  <c r="D138" i="11"/>
  <c r="C138" i="11"/>
  <c r="B138" i="11" s="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284" i="11" l="1"/>
  <c r="E285" i="11" s="1"/>
  <c r="E311" i="11"/>
  <c r="J284" i="11"/>
  <c r="N285" i="11" s="1"/>
  <c r="B197" i="11"/>
  <c r="E198" i="11" s="1"/>
  <c r="I228" i="11"/>
  <c r="B177" i="11"/>
  <c r="C178" i="11" s="1"/>
  <c r="M285" i="11"/>
  <c r="D198" i="11"/>
  <c r="C198" i="11"/>
  <c r="L285" i="11"/>
  <c r="E157" i="11"/>
  <c r="H157" i="11"/>
  <c r="D157" i="11"/>
  <c r="F157" i="11"/>
  <c r="G157" i="11"/>
  <c r="C157" i="11"/>
  <c r="K285" i="11"/>
  <c r="I312" i="11"/>
  <c r="H312" i="11"/>
  <c r="F312" i="11"/>
  <c r="G312" i="11"/>
  <c r="F285" i="11" l="1"/>
  <c r="D178" i="11"/>
  <c r="B178" i="11" s="1"/>
  <c r="C285" i="11"/>
  <c r="B285" i="11" s="1"/>
  <c r="D285" i="11"/>
  <c r="B198" i="11"/>
  <c r="J285" i="11"/>
  <c r="E312" i="11"/>
  <c r="B157" i="11"/>
</calcChain>
</file>

<file path=xl/sharedStrings.xml><?xml version="1.0" encoding="utf-8"?>
<sst xmlns="http://schemas.openxmlformats.org/spreadsheetml/2006/main" count="910" uniqueCount="113">
  <si>
    <t>MES</t>
  </si>
  <si>
    <t>Mes</t>
  </si>
  <si>
    <t>Conviviente</t>
  </si>
  <si>
    <t>Ex conviviente</t>
  </si>
  <si>
    <t>Otros</t>
  </si>
  <si>
    <t>Ene</t>
  </si>
  <si>
    <t>Feb</t>
  </si>
  <si>
    <t>Mujer</t>
  </si>
  <si>
    <t>Hombre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</si>
  <si>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</si>
  <si>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</si>
  <si>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</si>
  <si>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</si>
  <si>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</si>
  <si>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</si>
  <si>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</si>
  <si>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</si>
  <si>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</si>
  <si>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Total</t>
  </si>
  <si>
    <t>AGRESOR POR MES Y EDAD</t>
  </si>
  <si>
    <t>TRABAJO</t>
  </si>
  <si>
    <t>G_EDAD</t>
  </si>
  <si>
    <t>SitLaboral</t>
  </si>
  <si>
    <t>VinculoAgred</t>
  </si>
  <si>
    <t>G_EDAD_VIC</t>
  </si>
  <si>
    <t>SexoAfectada</t>
  </si>
  <si>
    <t>RiesgoIntegVida</t>
  </si>
  <si>
    <t>ServicioAtencion</t>
  </si>
  <si>
    <t>TipoAtencion</t>
  </si>
  <si>
    <t>RESUMEN ESTADÍSTICAS DE CASOS DE HOMBRES SENTENCIADOS POR LOS JUZGADOS DE FAMILIA ATENDIDOS
EN LOS CENTRO DE ATENCIÓN INSTITUCIONAL FRENTE A LA VIOLENCIA FAMILIAR</t>
  </si>
  <si>
    <t>Periodo: Enero - Diciembre, 2020</t>
  </si>
  <si>
    <t>Número de casos atendidos por CAI y mes</t>
  </si>
  <si>
    <t>Breña</t>
  </si>
  <si>
    <t>Carmen de 
la Legua Reynoso</t>
  </si>
  <si>
    <t>Huamanga</t>
  </si>
  <si>
    <t>Saylla</t>
  </si>
  <si>
    <t>Set</t>
  </si>
  <si>
    <t>Número de casos atendidos por mes y grupos de edad</t>
  </si>
  <si>
    <t xml:space="preserve">Mes </t>
  </si>
  <si>
    <t>Grupo de Edad</t>
  </si>
  <si>
    <t>0-17 años</t>
  </si>
  <si>
    <t>18-25 años</t>
  </si>
  <si>
    <t>26-35 años</t>
  </si>
  <si>
    <t>36-45 años</t>
  </si>
  <si>
    <t>46-59 años</t>
  </si>
  <si>
    <t>60 + años</t>
  </si>
  <si>
    <t>%</t>
  </si>
  <si>
    <t>Fuente: Sistema de Registro de Casos del Centro de Atención Institucional Frente a la Violencia Familiar (CAI) - Programa Nacional AURORA</t>
  </si>
  <si>
    <t>Elaboración: Subunidad de Información, Seguimiento, Evaluación y Gestión del Conocimiento - SISEGC / AURORA/ MIMP</t>
  </si>
  <si>
    <t>Situacion laboral de los casos atendidos según mes</t>
  </si>
  <si>
    <t>Situación Laboral</t>
  </si>
  <si>
    <t>No Trabaja</t>
  </si>
  <si>
    <t>Si Trabaja</t>
  </si>
  <si>
    <t>Riesgo presuntivo para la integridad personal y para la vida de la persona afectada según mes</t>
  </si>
  <si>
    <t>Nivel de Riesgo</t>
  </si>
  <si>
    <t>Leve</t>
  </si>
  <si>
    <t>Moderado</t>
  </si>
  <si>
    <t>Alto</t>
  </si>
  <si>
    <t>Pareja afectada, u otra persona afectada, intervenidos por el CAI según sexo</t>
  </si>
  <si>
    <t>Vínculo de la persona afectada con el usuario</t>
  </si>
  <si>
    <t>TOTAL</t>
  </si>
  <si>
    <t>Pareja afectada</t>
  </si>
  <si>
    <t>Esposa</t>
  </si>
  <si>
    <t>Ex esposa</t>
  </si>
  <si>
    <t>Progenitora de su hijo (Sin convivencia)</t>
  </si>
  <si>
    <t>Otra persona afectada (*)</t>
  </si>
  <si>
    <t>Otro Familiar</t>
  </si>
  <si>
    <t>(*) Personas que no tienen un vínculo de pareja con el usuario</t>
  </si>
  <si>
    <t>Consumo de alcohol, fuma drogas y adicciones no convencionales en los usuarios</t>
  </si>
  <si>
    <t>Consumo</t>
  </si>
  <si>
    <t>Nunca</t>
  </si>
  <si>
    <t>Intermitente</t>
  </si>
  <si>
    <t>Diario /
Interdiario</t>
  </si>
  <si>
    <t>Semanal</t>
  </si>
  <si>
    <t>Mensual</t>
  </si>
  <si>
    <t>Alcohol</t>
  </si>
  <si>
    <t>Fuma</t>
  </si>
  <si>
    <t>Drogas</t>
  </si>
  <si>
    <t>Adicciones No Convencionales</t>
  </si>
  <si>
    <t>Variacion porcentual de los casos atendidos por los CAI en el año 2020 en relacion al año 2019</t>
  </si>
  <si>
    <t>Variación %</t>
  </si>
  <si>
    <t>Elaboración: Sub Unidad de Información, Seguimiento, Evaluación y Gestión del Conocimiento - SISEGC / Programa Nacional AURORA</t>
  </si>
  <si>
    <t>INTERVENCIONES DEL CAI FRENTE A LA VIOLENCIA FAMILIAR</t>
  </si>
  <si>
    <t>Número de actividades personalizadas por mes y servicio</t>
  </si>
  <si>
    <t>Número de actividades personalizadas por mes y CAI</t>
  </si>
  <si>
    <t>Admisión</t>
  </si>
  <si>
    <t>Psicología</t>
  </si>
  <si>
    <t>Social</t>
  </si>
  <si>
    <t>Psicoter.</t>
  </si>
  <si>
    <t>Número de actividades personalizadas por tipo de servicio</t>
  </si>
  <si>
    <t>Tipo de Actividad</t>
  </si>
  <si>
    <t>Psicoterapia</t>
  </si>
  <si>
    <t>Acogida, apertura de ficha</t>
  </si>
  <si>
    <t>Primera entrevista</t>
  </si>
  <si>
    <t>Evaluación psicológica</t>
  </si>
  <si>
    <t>Orientación y/o consejería</t>
  </si>
  <si>
    <t>Evaluación de riesgo presuntivo</t>
  </si>
  <si>
    <t>Visita domiciliaria</t>
  </si>
  <si>
    <t>Orientación Red Familiar</t>
  </si>
  <si>
    <t>Evaluación de riesgo</t>
  </si>
  <si>
    <t>Informe psicológico</t>
  </si>
  <si>
    <t>Informe social</t>
  </si>
  <si>
    <t>Entrevista psicoterapéutica</t>
  </si>
  <si>
    <t>Diseño de plan de intervención</t>
  </si>
  <si>
    <t>Psicoterapia individual</t>
  </si>
  <si>
    <t>Informe psicoterapéutico</t>
  </si>
  <si>
    <t>Derivaciones de servicios complementarios</t>
  </si>
  <si>
    <t>Psicoterapia grupal</t>
  </si>
  <si>
    <t>Informes al juzgado</t>
  </si>
  <si>
    <t>Gestión / diligencia</t>
  </si>
  <si>
    <t>Seguimiento del proceso psicoterapéutico</t>
  </si>
  <si>
    <t>Usuario culmina el proceso psicoeducativo</t>
  </si>
  <si>
    <t>Fuente: Sistema de Registro de Casos del Centro de Atención Institucional Frente a la Violencia Familiar - CAI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</si>
</sst>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\ ##0"/>
    <numFmt numFmtId="166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9"/>
      <color indexed="8"/>
      <name val="Arial"/>
      <family val="2"/>
    </font>
    <font>
      <b/>
      <sz val="16"/>
      <color theme="0"/>
      <name val="Calibri"/>
      <family val="2"/>
    </font>
    <font>
      <b/>
      <sz val="14"/>
      <color theme="0"/>
      <name val="Calibri"/>
      <family val="2"/>
    </font>
    <font>
      <b/>
      <sz val="14"/>
      <color rgb="FF000099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sz val="11"/>
      <color theme="0"/>
      <name val="Calibri"/>
      <family val="2"/>
    </font>
    <font>
      <b/>
      <sz val="13"/>
      <color indexed="60"/>
      <name val="Calibri"/>
      <family val="2"/>
    </font>
    <font>
      <b/>
      <sz val="12"/>
      <color indexed="60"/>
      <name val="Calibri"/>
      <family val="2"/>
    </font>
    <font>
      <sz val="10"/>
      <color indexed="60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13"/>
      <name val="Calibri"/>
      <family val="2"/>
    </font>
    <font>
      <b/>
      <sz val="12"/>
      <color theme="0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8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/>
      <top/>
      <bottom style="medium">
        <color theme="8" tint="-0.49998474074526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 style="thin">
        <color indexed="10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8" tint="-0.499984740745262"/>
      </bottom>
      <diagonal/>
    </border>
    <border>
      <left/>
      <right style="thin">
        <color theme="0" tint="-4.9989318521683403E-2"/>
      </right>
      <top/>
      <bottom/>
      <diagonal/>
    </border>
    <border>
      <left/>
      <right/>
      <top/>
      <bottom style="mediumDashDotDot">
        <color theme="8" tint="-0.24994659260841701"/>
      </bottom>
      <diagonal/>
    </border>
    <border>
      <left/>
      <right/>
      <top style="hair">
        <color theme="8" tint="-0.24994659260841701"/>
      </top>
      <bottom style="mediumDashDotDot">
        <color theme="8" tint="-0.24994659260841701"/>
      </bottom>
      <diagonal/>
    </border>
    <border>
      <left/>
      <right/>
      <top/>
      <bottom style="mediumDashDot">
        <color theme="8" tint="-0.24994659260841701"/>
      </bottom>
      <diagonal/>
    </border>
    <border>
      <left/>
      <right/>
      <top style="mediumDashDotDot">
        <color theme="8" tint="-0.24994659260841701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 tint="-4.9989318521683403E-2"/>
      </left>
      <right/>
      <top/>
      <bottom/>
      <diagonal/>
    </border>
  </borders>
  <cellStyleXfs count="15">
    <xf numFmtId="0" fontId="0" fillId="0" borderId="0"/>
    <xf numFmtId="9" fontId="2" fillId="0" borderId="0" applyFont="0" applyFill="0" applyBorder="0" applyAlignment="0" applyProtection="0"/>
    <xf numFmtId="0" fontId="3" fillId="0" borderId="0" applyBorder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166" fontId="2" fillId="0" borderId="0" applyFont="0" applyFill="0" applyBorder="0" applyAlignment="0" applyProtection="0"/>
    <xf numFmtId="0" fontId="2" fillId="0" borderId="0"/>
    <xf numFmtId="9" fontId="2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22" fillId="0" borderId="0" applyFont="0" applyFill="0" applyBorder="0" applyAlignment="0" applyProtection="0"/>
    <xf numFmtId="0" fontId="1" fillId="0" borderId="0"/>
  </cellStyleXfs>
  <cellXfs count="143">
    <xf numFmtId="0" fontId="0" fillId="0" borderId="0" xfId="0"/>
    <xf numFmtId="0" fontId="5" fillId="4" borderId="0" xfId="3" applyFont="1" applyFill="1" applyAlignment="1">
      <alignment horizontal="left"/>
    </xf>
    <xf numFmtId="0" fontId="6" fillId="4" borderId="0" xfId="3" applyFont="1" applyFill="1" applyAlignment="1">
      <alignment horizontal="left"/>
    </xf>
    <xf numFmtId="0" fontId="5" fillId="4" borderId="1" xfId="3" applyFont="1" applyFill="1" applyBorder="1" applyAlignment="1">
      <alignment horizontal="center"/>
    </xf>
    <xf numFmtId="0" fontId="5" fillId="4" borderId="5" xfId="3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10" fillId="4" borderId="0" xfId="3" applyFont="1" applyFill="1" applyAlignment="1">
      <alignment horizontal="center" wrapText="1"/>
    </xf>
    <xf numFmtId="0" fontId="12" fillId="2" borderId="0" xfId="3" applyFont="1" applyFill="1" applyAlignment="1">
      <alignment vertical="center" wrapText="1"/>
    </xf>
    <xf numFmtId="0" fontId="11" fillId="2" borderId="0" xfId="3" applyFont="1" applyFill="1" applyAlignment="1">
      <alignment horizontal="left" vertical="center"/>
    </xf>
    <xf numFmtId="0" fontId="12" fillId="2" borderId="0" xfId="3" applyFont="1" applyFill="1" applyAlignment="1">
      <alignment horizontal="left" vertical="center" wrapText="1"/>
    </xf>
    <xf numFmtId="0" fontId="6" fillId="2" borderId="0" xfId="3" applyFont="1" applyFill="1" applyAlignment="1">
      <alignment horizontal="left"/>
    </xf>
    <xf numFmtId="0" fontId="13" fillId="6" borderId="0" xfId="3" applyFont="1" applyFill="1" applyAlignment="1">
      <alignment horizontal="left" vertical="center" wrapText="1"/>
    </xf>
    <xf numFmtId="0" fontId="13" fillId="6" borderId="9" xfId="3" applyFont="1" applyFill="1" applyBorder="1" applyAlignment="1">
      <alignment horizontal="center" vertical="center" wrapText="1"/>
    </xf>
    <xf numFmtId="0" fontId="13" fillId="6" borderId="0" xfId="3" applyFont="1" applyFill="1" applyAlignment="1">
      <alignment horizontal="center" vertical="center" wrapText="1"/>
    </xf>
    <xf numFmtId="0" fontId="5" fillId="3" borderId="10" xfId="3" applyFont="1" applyFill="1" applyBorder="1" applyAlignment="1">
      <alignment vertical="center"/>
    </xf>
    <xf numFmtId="165" fontId="4" fillId="3" borderId="10" xfId="3" applyNumberFormat="1" applyFont="1" applyFill="1" applyBorder="1" applyAlignment="1">
      <alignment horizontal="center" vertical="center"/>
    </xf>
    <xf numFmtId="165" fontId="5" fillId="3" borderId="10" xfId="3" applyNumberFormat="1" applyFont="1" applyFill="1" applyBorder="1" applyAlignment="1" applyProtection="1">
      <alignment horizontal="center" vertical="center"/>
      <protection hidden="1"/>
    </xf>
    <xf numFmtId="0" fontId="5" fillId="3" borderId="11" xfId="3" applyFont="1" applyFill="1" applyBorder="1" applyAlignment="1">
      <alignment vertical="center"/>
    </xf>
    <xf numFmtId="165" fontId="5" fillId="3" borderId="11" xfId="3" applyNumberFormat="1" applyFont="1" applyFill="1" applyBorder="1" applyAlignment="1" applyProtection="1">
      <alignment horizontal="center" vertical="center"/>
      <protection hidden="1"/>
    </xf>
    <xf numFmtId="0" fontId="5" fillId="3" borderId="12" xfId="3" applyFont="1" applyFill="1" applyBorder="1" applyAlignment="1">
      <alignment vertical="center"/>
    </xf>
    <xf numFmtId="165" fontId="4" fillId="3" borderId="12" xfId="3" applyNumberFormat="1" applyFont="1" applyFill="1" applyBorder="1" applyAlignment="1">
      <alignment horizontal="center" vertical="center"/>
    </xf>
    <xf numFmtId="165" fontId="5" fillId="3" borderId="12" xfId="3" applyNumberFormat="1" applyFont="1" applyFill="1" applyBorder="1" applyAlignment="1">
      <alignment horizontal="center" vertical="center"/>
    </xf>
    <xf numFmtId="0" fontId="13" fillId="5" borderId="0" xfId="3" applyFont="1" applyFill="1" applyAlignment="1">
      <alignment horizontal="center" vertical="center" wrapText="1"/>
    </xf>
    <xf numFmtId="165" fontId="13" fillId="5" borderId="0" xfId="3" applyNumberFormat="1" applyFont="1" applyFill="1" applyAlignment="1">
      <alignment horizontal="center" vertical="center" wrapText="1"/>
    </xf>
    <xf numFmtId="0" fontId="14" fillId="0" borderId="13" xfId="3" applyFont="1" applyBorder="1" applyAlignment="1">
      <alignment horizontal="centerContinuous" vertical="center" wrapText="1"/>
    </xf>
    <xf numFmtId="0" fontId="15" fillId="4" borderId="0" xfId="3" applyFont="1" applyFill="1" applyAlignment="1">
      <alignment horizontal="centerContinuous" vertical="center" wrapText="1"/>
    </xf>
    <xf numFmtId="0" fontId="16" fillId="4" borderId="0" xfId="3" applyFont="1" applyFill="1" applyAlignment="1">
      <alignment horizontal="centerContinuous" vertical="center" wrapText="1"/>
    </xf>
    <xf numFmtId="0" fontId="16" fillId="4" borderId="0" xfId="3" applyFont="1" applyFill="1" applyAlignment="1">
      <alignment horizontal="center" vertical="center" wrapText="1"/>
    </xf>
    <xf numFmtId="0" fontId="13" fillId="6" borderId="15" xfId="3" applyFont="1" applyFill="1" applyBorder="1" applyAlignment="1">
      <alignment horizontal="center" vertical="center" wrapText="1"/>
    </xf>
    <xf numFmtId="0" fontId="13" fillId="6" borderId="16" xfId="3" applyFont="1" applyFill="1" applyBorder="1" applyAlignment="1">
      <alignment horizontal="center" vertical="center" wrapText="1"/>
    </xf>
    <xf numFmtId="0" fontId="13" fillId="6" borderId="17" xfId="3" applyFont="1" applyFill="1" applyBorder="1" applyAlignment="1">
      <alignment horizontal="center" vertical="center" wrapText="1"/>
    </xf>
    <xf numFmtId="0" fontId="16" fillId="4" borderId="0" xfId="3" applyFont="1" applyFill="1" applyAlignment="1">
      <alignment horizontal="centerContinuous" vertical="center"/>
    </xf>
    <xf numFmtId="165" fontId="4" fillId="3" borderId="10" xfId="3" applyNumberFormat="1" applyFont="1" applyFill="1" applyBorder="1" applyAlignment="1" applyProtection="1">
      <alignment horizontal="center" vertical="center"/>
      <protection hidden="1"/>
    </xf>
    <xf numFmtId="165" fontId="5" fillId="3" borderId="10" xfId="3" applyNumberFormat="1" applyFont="1" applyFill="1" applyBorder="1" applyAlignment="1" applyProtection="1">
      <alignment horizontal="center"/>
      <protection hidden="1"/>
    </xf>
    <xf numFmtId="165" fontId="5" fillId="3" borderId="11" xfId="3" applyNumberFormat="1" applyFont="1" applyFill="1" applyBorder="1" applyAlignment="1" applyProtection="1">
      <alignment horizontal="center"/>
      <protection hidden="1"/>
    </xf>
    <xf numFmtId="165" fontId="4" fillId="3" borderId="12" xfId="3" applyNumberFormat="1" applyFont="1" applyFill="1" applyBorder="1" applyAlignment="1" applyProtection="1">
      <alignment horizontal="center" vertical="center"/>
      <protection hidden="1"/>
    </xf>
    <xf numFmtId="165" fontId="5" fillId="3" borderId="12" xfId="3" applyNumberFormat="1" applyFont="1" applyFill="1" applyBorder="1" applyAlignment="1" applyProtection="1">
      <alignment horizontal="center"/>
      <protection hidden="1"/>
    </xf>
    <xf numFmtId="0" fontId="13" fillId="5" borderId="0" xfId="3" applyFont="1" applyFill="1" applyAlignment="1">
      <alignment horizontal="center" vertical="center"/>
    </xf>
    <xf numFmtId="165" fontId="13" fillId="5" borderId="0" xfId="3" applyNumberFormat="1" applyFont="1" applyFill="1" applyAlignment="1">
      <alignment horizontal="center" vertical="center"/>
    </xf>
    <xf numFmtId="0" fontId="4" fillId="2" borderId="18" xfId="3" applyFont="1" applyFill="1" applyBorder="1" applyAlignment="1">
      <alignment horizontal="center" vertical="center"/>
    </xf>
    <xf numFmtId="9" fontId="4" fillId="2" borderId="18" xfId="4" applyFont="1" applyFill="1" applyBorder="1" applyAlignment="1">
      <alignment horizontal="center" vertical="center"/>
    </xf>
    <xf numFmtId="0" fontId="6" fillId="4" borderId="0" xfId="3" applyFont="1" applyFill="1" applyAlignment="1">
      <alignment horizontal="left" vertical="center"/>
    </xf>
    <xf numFmtId="0" fontId="11" fillId="0" borderId="0" xfId="3" applyFont="1" applyAlignment="1">
      <alignment vertical="center" wrapText="1"/>
    </xf>
    <xf numFmtId="0" fontId="12" fillId="2" borderId="0" xfId="3" applyFont="1" applyFill="1" applyAlignment="1">
      <alignment vertical="center"/>
    </xf>
    <xf numFmtId="0" fontId="15" fillId="4" borderId="0" xfId="3" applyFont="1" applyFill="1" applyAlignment="1">
      <alignment horizontal="left" vertical="center"/>
    </xf>
    <xf numFmtId="0" fontId="17" fillId="4" borderId="0" xfId="3" applyFont="1" applyFill="1" applyAlignment="1">
      <alignment horizontal="left" vertical="center" wrapText="1"/>
    </xf>
    <xf numFmtId="0" fontId="18" fillId="6" borderId="15" xfId="3" applyFont="1" applyFill="1" applyBorder="1" applyAlignment="1">
      <alignment horizontal="center" vertical="center" wrapText="1"/>
    </xf>
    <xf numFmtId="0" fontId="18" fillId="6" borderId="17" xfId="3" applyFont="1" applyFill="1" applyBorder="1" applyAlignment="1">
      <alignment horizontal="center" vertical="center" wrapText="1"/>
    </xf>
    <xf numFmtId="0" fontId="5" fillId="3" borderId="10" xfId="3" applyFont="1" applyFill="1" applyBorder="1" applyAlignment="1">
      <alignment horizontal="left"/>
    </xf>
    <xf numFmtId="165" fontId="4" fillId="3" borderId="10" xfId="3" applyNumberFormat="1" applyFont="1" applyFill="1" applyBorder="1" applyAlignment="1" applyProtection="1">
      <alignment horizontal="center"/>
      <protection hidden="1"/>
    </xf>
    <xf numFmtId="0" fontId="5" fillId="3" borderId="11" xfId="3" applyFont="1" applyFill="1" applyBorder="1" applyAlignment="1">
      <alignment horizontal="left"/>
    </xf>
    <xf numFmtId="0" fontId="5" fillId="3" borderId="0" xfId="3" applyFont="1" applyFill="1" applyAlignment="1">
      <alignment horizontal="left"/>
    </xf>
    <xf numFmtId="165" fontId="4" fillId="3" borderId="0" xfId="3" applyNumberFormat="1" applyFont="1" applyFill="1" applyAlignment="1" applyProtection="1">
      <alignment horizontal="center"/>
      <protection hidden="1"/>
    </xf>
    <xf numFmtId="165" fontId="5" fillId="3" borderId="0" xfId="3" applyNumberFormat="1" applyFont="1" applyFill="1" applyAlignment="1" applyProtection="1">
      <alignment horizontal="center"/>
      <protection hidden="1"/>
    </xf>
    <xf numFmtId="0" fontId="13" fillId="5" borderId="0" xfId="3" applyFont="1" applyFill="1" applyAlignment="1">
      <alignment horizontal="left"/>
    </xf>
    <xf numFmtId="165" fontId="13" fillId="5" borderId="0" xfId="3" applyNumberFormat="1" applyFont="1" applyFill="1" applyAlignment="1">
      <alignment horizontal="center"/>
    </xf>
    <xf numFmtId="0" fontId="4" fillId="2" borderId="18" xfId="3" applyFont="1" applyFill="1" applyBorder="1" applyAlignment="1">
      <alignment horizontal="center"/>
    </xf>
    <xf numFmtId="9" fontId="4" fillId="2" borderId="18" xfId="4" applyFont="1" applyFill="1" applyBorder="1" applyAlignment="1">
      <alignment horizontal="center"/>
    </xf>
    <xf numFmtId="0" fontId="11" fillId="2" borderId="0" xfId="3" applyFont="1" applyFill="1" applyAlignment="1">
      <alignment vertical="center"/>
    </xf>
    <xf numFmtId="0" fontId="11" fillId="2" borderId="0" xfId="3" applyFont="1" applyFill="1" applyAlignment="1">
      <alignment vertical="center" wrapText="1"/>
    </xf>
    <xf numFmtId="0" fontId="5" fillId="3" borderId="12" xfId="3" applyFont="1" applyFill="1" applyBorder="1" applyAlignment="1">
      <alignment horizontal="left"/>
    </xf>
    <xf numFmtId="165" fontId="4" fillId="3" borderId="12" xfId="3" applyNumberFormat="1" applyFont="1" applyFill="1" applyBorder="1" applyAlignment="1" applyProtection="1">
      <alignment horizontal="center"/>
      <protection hidden="1"/>
    </xf>
    <xf numFmtId="0" fontId="13" fillId="6" borderId="15" xfId="3" applyFont="1" applyFill="1" applyBorder="1" applyAlignment="1">
      <alignment horizontal="centerContinuous" vertical="center" wrapText="1"/>
    </xf>
    <xf numFmtId="0" fontId="13" fillId="6" borderId="17" xfId="3" applyFont="1" applyFill="1" applyBorder="1" applyAlignment="1">
      <alignment horizontal="centerContinuous" vertical="center" wrapText="1"/>
    </xf>
    <xf numFmtId="165" fontId="5" fillId="3" borderId="23" xfId="3" applyNumberFormat="1" applyFont="1" applyFill="1" applyBorder="1" applyAlignment="1" applyProtection="1">
      <alignment horizontal="center" vertical="center"/>
      <protection hidden="1"/>
    </xf>
    <xf numFmtId="0" fontId="4" fillId="3" borderId="24" xfId="3" applyFont="1" applyFill="1" applyBorder="1" applyAlignment="1">
      <alignment vertical="center" wrapText="1"/>
    </xf>
    <xf numFmtId="165" fontId="5" fillId="3" borderId="0" xfId="3" applyNumberFormat="1" applyFont="1" applyFill="1" applyAlignment="1" applyProtection="1">
      <alignment horizontal="center" vertical="center"/>
      <protection hidden="1"/>
    </xf>
    <xf numFmtId="165" fontId="19" fillId="3" borderId="0" xfId="3" applyNumberFormat="1" applyFont="1" applyFill="1" applyAlignment="1" applyProtection="1">
      <alignment horizontal="center" vertical="center"/>
      <protection hidden="1"/>
    </xf>
    <xf numFmtId="9" fontId="19" fillId="3" borderId="0" xfId="3" applyNumberFormat="1" applyFont="1" applyFill="1" applyAlignment="1" applyProtection="1">
      <alignment horizontal="center" vertical="center"/>
      <protection hidden="1"/>
    </xf>
    <xf numFmtId="165" fontId="20" fillId="5" borderId="0" xfId="3" applyNumberFormat="1" applyFont="1" applyFill="1" applyAlignment="1">
      <alignment horizontal="center" vertical="center"/>
    </xf>
    <xf numFmtId="9" fontId="11" fillId="2" borderId="18" xfId="4" applyFont="1" applyFill="1" applyBorder="1" applyAlignment="1">
      <alignment horizontal="center" vertical="center"/>
    </xf>
    <xf numFmtId="0" fontId="21" fillId="4" borderId="0" xfId="3" applyFont="1" applyFill="1" applyAlignment="1">
      <alignment horizontal="left" vertical="top"/>
    </xf>
    <xf numFmtId="0" fontId="4" fillId="2" borderId="0" xfId="3" applyFont="1" applyFill="1" applyAlignment="1">
      <alignment vertical="center"/>
    </xf>
    <xf numFmtId="0" fontId="5" fillId="2" borderId="0" xfId="3" applyFont="1" applyFill="1" applyAlignment="1" applyProtection="1">
      <alignment horizontal="center" vertical="center"/>
      <protection hidden="1"/>
    </xf>
    <xf numFmtId="3" fontId="19" fillId="2" borderId="0" xfId="3" applyNumberFormat="1" applyFont="1" applyFill="1" applyAlignment="1">
      <alignment vertical="center"/>
    </xf>
    <xf numFmtId="9" fontId="19" fillId="2" borderId="0" xfId="3" applyNumberFormat="1" applyFont="1" applyFill="1" applyAlignment="1">
      <alignment vertical="center"/>
    </xf>
    <xf numFmtId="0" fontId="4" fillId="2" borderId="0" xfId="3" applyFont="1" applyFill="1" applyAlignment="1">
      <alignment vertical="center" wrapText="1"/>
    </xf>
    <xf numFmtId="0" fontId="13" fillId="6" borderId="14" xfId="3" applyFont="1" applyFill="1" applyBorder="1" applyAlignment="1">
      <alignment horizontal="center" vertical="center" wrapText="1"/>
    </xf>
    <xf numFmtId="165" fontId="5" fillId="3" borderId="10" xfId="3" applyNumberFormat="1" applyFont="1" applyFill="1" applyBorder="1" applyAlignment="1">
      <alignment horizontal="center" vertical="center"/>
    </xf>
    <xf numFmtId="165" fontId="5" fillId="3" borderId="11" xfId="3" applyNumberFormat="1" applyFont="1" applyFill="1" applyBorder="1" applyAlignment="1">
      <alignment horizontal="center" vertical="center"/>
    </xf>
    <xf numFmtId="0" fontId="16" fillId="2" borderId="0" xfId="3" applyFont="1" applyFill="1" applyAlignment="1">
      <alignment horizontal="centerContinuous" vertical="center" wrapText="1"/>
    </xf>
    <xf numFmtId="0" fontId="13" fillId="6" borderId="14" xfId="3" applyFont="1" applyFill="1" applyBorder="1" applyAlignment="1" applyProtection="1">
      <alignment horizontal="center" vertical="center" wrapText="1"/>
      <protection locked="0"/>
    </xf>
    <xf numFmtId="0" fontId="13" fillId="6" borderId="0" xfId="3" applyFont="1" applyFill="1" applyAlignment="1" applyProtection="1">
      <alignment horizontal="center" vertical="center" wrapText="1"/>
      <protection locked="0"/>
    </xf>
    <xf numFmtId="0" fontId="13" fillId="2" borderId="0" xfId="3" applyFont="1" applyFill="1" applyAlignment="1" applyProtection="1">
      <alignment horizontal="center" vertical="center" wrapText="1"/>
      <protection locked="0"/>
    </xf>
    <xf numFmtId="3" fontId="5" fillId="2" borderId="0" xfId="3" applyNumberFormat="1" applyFont="1" applyFill="1" applyAlignment="1" applyProtection="1">
      <alignment horizontal="center" vertical="center"/>
      <protection hidden="1"/>
    </xf>
    <xf numFmtId="165" fontId="4" fillId="3" borderId="10" xfId="3" applyNumberFormat="1" applyFont="1" applyFill="1" applyBorder="1" applyAlignment="1">
      <alignment horizontal="center"/>
    </xf>
    <xf numFmtId="165" fontId="4" fillId="3" borderId="12" xfId="3" applyNumberFormat="1" applyFont="1" applyFill="1" applyBorder="1" applyAlignment="1">
      <alignment horizontal="center"/>
    </xf>
    <xf numFmtId="165" fontId="5" fillId="3" borderId="12" xfId="3" applyNumberFormat="1" applyFont="1" applyFill="1" applyBorder="1" applyAlignment="1" applyProtection="1">
      <alignment horizontal="center" vertical="center"/>
      <protection hidden="1"/>
    </xf>
    <xf numFmtId="3" fontId="13" fillId="2" borderId="0" xfId="3" applyNumberFormat="1" applyFont="1" applyFill="1" applyAlignment="1">
      <alignment horizontal="center"/>
    </xf>
    <xf numFmtId="9" fontId="4" fillId="2" borderId="0" xfId="4" applyFont="1" applyFill="1" applyBorder="1" applyAlignment="1">
      <alignment horizontal="center"/>
    </xf>
    <xf numFmtId="0" fontId="6" fillId="4" borderId="18" xfId="3" applyFont="1" applyFill="1" applyBorder="1" applyAlignment="1">
      <alignment horizontal="left"/>
    </xf>
    <xf numFmtId="0" fontId="13" fillId="6" borderId="30" xfId="3" applyFont="1" applyFill="1" applyBorder="1" applyAlignment="1">
      <alignment horizontal="center" vertical="center" wrapText="1"/>
    </xf>
    <xf numFmtId="0" fontId="13" fillId="6" borderId="20" xfId="3" applyFont="1" applyFill="1" applyBorder="1" applyAlignment="1" applyProtection="1">
      <alignment horizontal="center" vertical="center" wrapText="1"/>
      <protection locked="0"/>
    </xf>
    <xf numFmtId="0" fontId="5" fillId="3" borderId="10" xfId="3" applyFont="1" applyFill="1" applyBorder="1"/>
    <xf numFmtId="0" fontId="5" fillId="3" borderId="11" xfId="3" applyFont="1" applyFill="1" applyBorder="1"/>
    <xf numFmtId="165" fontId="4" fillId="3" borderId="11" xfId="3" applyNumberFormat="1" applyFont="1" applyFill="1" applyBorder="1" applyAlignment="1" applyProtection="1">
      <alignment horizontal="center"/>
      <protection hidden="1"/>
    </xf>
    <xf numFmtId="0" fontId="5" fillId="3" borderId="12" xfId="3" applyFont="1" applyFill="1" applyBorder="1"/>
    <xf numFmtId="3" fontId="13" fillId="5" borderId="0" xfId="3" applyNumberFormat="1" applyFont="1" applyFill="1" applyAlignment="1">
      <alignment horizontal="center"/>
    </xf>
    <xf numFmtId="0" fontId="11" fillId="0" borderId="27" xfId="3" applyFont="1" applyBorder="1" applyAlignment="1">
      <alignment horizontal="left" vertical="center" wrapText="1"/>
    </xf>
    <xf numFmtId="0" fontId="11" fillId="0" borderId="28" xfId="3" applyFont="1" applyBorder="1" applyAlignment="1">
      <alignment horizontal="left" vertical="center" wrapText="1"/>
    </xf>
    <xf numFmtId="0" fontId="11" fillId="0" borderId="29" xfId="3" applyFont="1" applyBorder="1" applyAlignment="1">
      <alignment horizontal="left" vertical="center" wrapText="1"/>
    </xf>
    <xf numFmtId="0" fontId="13" fillId="6" borderId="0" xfId="3" applyFont="1" applyFill="1" applyAlignment="1">
      <alignment horizontal="left" vertical="center" wrapText="1"/>
    </xf>
    <xf numFmtId="164" fontId="5" fillId="3" borderId="25" xfId="1" applyNumberFormat="1" applyFont="1" applyFill="1" applyBorder="1" applyAlignment="1" applyProtection="1">
      <alignment horizontal="center"/>
      <protection hidden="1"/>
    </xf>
    <xf numFmtId="164" fontId="5" fillId="3" borderId="26" xfId="1" applyNumberFormat="1" applyFont="1" applyFill="1" applyBorder="1" applyAlignment="1" applyProtection="1">
      <alignment horizontal="center"/>
      <protection hidden="1"/>
    </xf>
    <xf numFmtId="164" fontId="13" fillId="5" borderId="0" xfId="1" applyNumberFormat="1" applyFont="1" applyFill="1" applyBorder="1" applyAlignment="1">
      <alignment horizontal="center" vertical="center" wrapText="1"/>
    </xf>
    <xf numFmtId="0" fontId="12" fillId="5" borderId="2" xfId="3" applyFont="1" applyFill="1" applyBorder="1" applyAlignment="1">
      <alignment horizontal="center" vertical="center" wrapText="1"/>
    </xf>
    <xf numFmtId="0" fontId="12" fillId="5" borderId="3" xfId="3" applyFont="1" applyFill="1" applyBorder="1" applyAlignment="1">
      <alignment horizontal="center" vertical="center" wrapText="1"/>
    </xf>
    <xf numFmtId="0" fontId="12" fillId="5" borderId="4" xfId="3" applyFont="1" applyFill="1" applyBorder="1" applyAlignment="1">
      <alignment horizontal="center" vertical="center" wrapText="1"/>
    </xf>
    <xf numFmtId="0" fontId="11" fillId="0" borderId="6" xfId="3" applyFont="1" applyBorder="1" applyAlignment="1">
      <alignment horizontal="left" vertical="center" wrapText="1"/>
    </xf>
    <xf numFmtId="0" fontId="11" fillId="0" borderId="7" xfId="3" applyFont="1" applyBorder="1" applyAlignment="1">
      <alignment horizontal="left" vertical="center" wrapText="1"/>
    </xf>
    <xf numFmtId="0" fontId="11" fillId="0" borderId="8" xfId="3" applyFont="1" applyBorder="1" applyAlignment="1">
      <alignment horizontal="left" vertical="center" wrapText="1"/>
    </xf>
    <xf numFmtId="0" fontId="11" fillId="0" borderId="19" xfId="3" applyFont="1" applyBorder="1" applyAlignment="1">
      <alignment horizontal="left" vertical="center" wrapText="1"/>
    </xf>
    <xf numFmtId="0" fontId="13" fillId="6" borderId="0" xfId="3" applyFont="1" applyFill="1" applyAlignment="1">
      <alignment horizontal="center" vertical="center" wrapText="1"/>
    </xf>
    <xf numFmtId="165" fontId="5" fillId="3" borderId="12" xfId="3" applyNumberFormat="1" applyFont="1" applyFill="1" applyBorder="1" applyAlignment="1" applyProtection="1">
      <alignment horizontal="center" vertical="center"/>
      <protection hidden="1"/>
    </xf>
    <xf numFmtId="165" fontId="5" fillId="3" borderId="10" xfId="3" applyNumberFormat="1" applyFont="1" applyFill="1" applyBorder="1" applyAlignment="1" applyProtection="1">
      <alignment horizontal="center" vertical="center"/>
      <protection hidden="1"/>
    </xf>
    <xf numFmtId="0" fontId="4" fillId="3" borderId="11" xfId="3" applyFont="1" applyFill="1" applyBorder="1" applyAlignment="1">
      <alignment horizontal="left" vertical="center"/>
    </xf>
    <xf numFmtId="0" fontId="4" fillId="3" borderId="11" xfId="3" applyFont="1" applyFill="1" applyBorder="1" applyAlignment="1">
      <alignment horizontal="left" vertical="center" wrapText="1"/>
    </xf>
    <xf numFmtId="0" fontId="4" fillId="3" borderId="10" xfId="3" applyFont="1" applyFill="1" applyBorder="1" applyAlignment="1">
      <alignment horizontal="left" vertical="center"/>
    </xf>
    <xf numFmtId="165" fontId="5" fillId="3" borderId="0" xfId="3" applyNumberFormat="1" applyFont="1" applyFill="1" applyAlignment="1" applyProtection="1">
      <alignment horizontal="center" vertical="center"/>
      <protection hidden="1"/>
    </xf>
    <xf numFmtId="0" fontId="4" fillId="3" borderId="22" xfId="3" applyFont="1" applyFill="1" applyBorder="1" applyAlignment="1">
      <alignment horizontal="left" vertical="center"/>
    </xf>
    <xf numFmtId="0" fontId="13" fillId="5" borderId="24" xfId="3" applyFont="1" applyFill="1" applyBorder="1" applyAlignment="1">
      <alignment horizontal="center" vertical="center"/>
    </xf>
    <xf numFmtId="165" fontId="9" fillId="5" borderId="0" xfId="3" applyNumberFormat="1" applyFont="1" applyFill="1" applyAlignment="1">
      <alignment horizontal="center" vertical="center"/>
    </xf>
    <xf numFmtId="0" fontId="4" fillId="2" borderId="18" xfId="3" applyFont="1" applyFill="1" applyBorder="1" applyAlignment="1">
      <alignment horizontal="center" vertical="center"/>
    </xf>
    <xf numFmtId="0" fontId="4" fillId="2" borderId="0" xfId="3" applyFont="1" applyFill="1" applyAlignment="1">
      <alignment horizontal="left" vertical="center"/>
    </xf>
    <xf numFmtId="0" fontId="11" fillId="0" borderId="0" xfId="3" applyFont="1" applyAlignment="1">
      <alignment horizontal="left" vertical="center" wrapText="1"/>
    </xf>
    <xf numFmtId="0" fontId="13" fillId="6" borderId="14" xfId="3" applyFont="1" applyFill="1" applyBorder="1" applyAlignment="1">
      <alignment horizontal="center" vertical="center" wrapText="1"/>
    </xf>
    <xf numFmtId="0" fontId="4" fillId="3" borderId="0" xfId="3" applyFont="1" applyFill="1" applyAlignment="1">
      <alignment horizontal="center" vertical="center" wrapText="1"/>
    </xf>
    <xf numFmtId="0" fontId="4" fillId="3" borderId="21" xfId="3" applyFont="1" applyFill="1" applyBorder="1" applyAlignment="1">
      <alignment horizontal="center" vertical="center" wrapText="1"/>
    </xf>
    <xf numFmtId="165" fontId="19" fillId="3" borderId="0" xfId="3" applyNumberFormat="1" applyFont="1" applyFill="1" applyAlignment="1" applyProtection="1">
      <alignment horizontal="center" vertical="center"/>
      <protection hidden="1"/>
    </xf>
    <xf numFmtId="165" fontId="19" fillId="3" borderId="23" xfId="3" applyNumberFormat="1" applyFont="1" applyFill="1" applyBorder="1" applyAlignment="1" applyProtection="1">
      <alignment horizontal="center" vertical="center"/>
      <protection hidden="1"/>
    </xf>
    <xf numFmtId="9" fontId="19" fillId="3" borderId="0" xfId="3" applyNumberFormat="1" applyFont="1" applyFill="1" applyAlignment="1">
      <alignment horizontal="center" vertical="center"/>
    </xf>
    <xf numFmtId="9" fontId="19" fillId="3" borderId="21" xfId="3" applyNumberFormat="1" applyFont="1" applyFill="1" applyBorder="1" applyAlignment="1">
      <alignment horizontal="center" vertical="center"/>
    </xf>
    <xf numFmtId="0" fontId="13" fillId="6" borderId="20" xfId="3" applyFont="1" applyFill="1" applyBorder="1" applyAlignment="1">
      <alignment horizontal="center" vertical="center" wrapText="1"/>
    </xf>
    <xf numFmtId="0" fontId="13" fillId="6" borderId="14" xfId="3" applyFont="1" applyFill="1" applyBorder="1" applyAlignment="1">
      <alignment horizontal="center" vertical="center"/>
    </xf>
    <xf numFmtId="0" fontId="13" fillId="6" borderId="0" xfId="3" applyFont="1" applyFill="1" applyAlignment="1">
      <alignment horizontal="center" vertical="center"/>
    </xf>
    <xf numFmtId="0" fontId="11" fillId="2" borderId="19" xfId="3" applyFont="1" applyFill="1" applyBorder="1" applyAlignment="1">
      <alignment horizontal="center" vertical="center" wrapText="1"/>
    </xf>
    <xf numFmtId="0" fontId="4" fillId="4" borderId="2" xfId="3" applyFont="1" applyFill="1" applyBorder="1" applyAlignment="1">
      <alignment horizontal="center"/>
    </xf>
    <xf numFmtId="0" fontId="4" fillId="4" borderId="3" xfId="3" applyFont="1" applyFill="1" applyBorder="1" applyAlignment="1">
      <alignment horizontal="center"/>
    </xf>
    <xf numFmtId="0" fontId="4" fillId="4" borderId="4" xfId="3" applyFont="1" applyFill="1" applyBorder="1" applyAlignment="1">
      <alignment horizontal="center"/>
    </xf>
    <xf numFmtId="0" fontId="5" fillId="4" borderId="2" xfId="3" applyFont="1" applyFill="1" applyBorder="1" applyAlignment="1">
      <alignment horizontal="center" wrapText="1"/>
    </xf>
    <xf numFmtId="0" fontId="5" fillId="4" borderId="3" xfId="3" applyFont="1" applyFill="1" applyBorder="1" applyAlignment="1">
      <alignment horizontal="center" wrapText="1"/>
    </xf>
    <xf numFmtId="0" fontId="8" fillId="5" borderId="0" xfId="3" applyFont="1" applyFill="1" applyAlignment="1">
      <alignment horizontal="center" wrapText="1"/>
    </xf>
    <xf numFmtId="0" fontId="9" fillId="5" borderId="0" xfId="3" applyFont="1" applyFill="1" applyAlignment="1">
      <alignment horizontal="center" wrapText="1"/>
    </xf>
  </cellXfs>
  <cellStyles count="15">
    <cellStyle name="Millares 2" xfId="7"/>
    <cellStyle name="Normal" xfId="0" builtinId="0"/>
    <cellStyle name="Normal 2" xfId="2"/>
    <cellStyle name="Normal 2 2 2" xfId="3"/>
    <cellStyle name="Normal 2 2 3" xfId="8"/>
    <cellStyle name="Normal 2 3" xfId="12"/>
    <cellStyle name="Normal 2 3 2" xfId="6"/>
    <cellStyle name="Normal 3 2" xfId="14"/>
    <cellStyle name="Porcentaje" xfId="1" builtinId="5"/>
    <cellStyle name="Porcentaje 10" xfId="11"/>
    <cellStyle name="Porcentaje 2" xfId="5"/>
    <cellStyle name="Porcentaje 3 2" xfId="10"/>
    <cellStyle name="Porcentual 2" xfId="4"/>
    <cellStyle name="Porcentual 2 2" xfId="9"/>
    <cellStyle name="Porcentual 2 2 2" xfId="13"/>
  </cellStyles>
  <dxfs count="0"/>
  <tableStyles count="0" defaultTableStyle="TableStyleMedium2" defaultPivotStyle="PivotStyleLight16"/>
  <colors>
    <mruColors>
      <color rgb="FFFF3333"/>
      <color rgb="FF0033CC"/>
      <color rgb="FF305496"/>
      <color rgb="FFFF8989"/>
      <color rgb="FFFF9797"/>
      <color rgb="FFDDEBF7"/>
      <color rgb="FFCDFFCD"/>
      <color rgb="FFFFFF89"/>
      <color rgb="FFFFE5E5"/>
      <color rgb="FFC1F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</a:rPr>
              <a:t>Casos atendidos por grupos de edad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0" i="0" u="none" strike="noStrike" baseline="0">
                <a:solidFill>
                  <a:srgbClr val="000000"/>
                </a:solidFill>
                <a:latin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21462026286262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CAI!$C$143:$H$143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CAI!$C$157:$H$157</c:f>
              <c:numCache>
                <c:formatCode>0%</c:formatCode>
                <c:ptCount val="6"/>
                <c:pt idx="0">
                  <c:v>0</c:v>
                </c:pt>
                <c:pt idx="1">
                  <c:v>9.7334878331402086E-2</c:v>
                </c:pt>
                <c:pt idx="2">
                  <c:v>0.30359212050984935</c:v>
                </c:pt>
                <c:pt idx="3">
                  <c:v>0.33082271147161069</c:v>
                </c:pt>
                <c:pt idx="4">
                  <c:v>0.22885283893395134</c:v>
                </c:pt>
                <c:pt idx="5">
                  <c:v>3.9397450753186555E-2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C5-47A1-8313-484BA4B48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3601904"/>
        <c:axId val="-423604080"/>
      </c:barChart>
      <c:catAx>
        <c:axId val="-423601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423604080"/>
        <c:crosses val="autoZero"/>
        <c:auto val="1"/>
        <c:lblAlgn val="ctr"/>
        <c:lblOffset val="100"/>
        <c:noMultiLvlLbl val="0"/>
      </c:catAx>
      <c:valAx>
        <c:axId val="-42360408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423601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Situación laboral de los casos atendidos</a:t>
            </a:r>
          </a:p>
        </c:rich>
      </c:tx>
      <c:layout>
        <c:manualLayout>
          <c:xMode val="edge"/>
          <c:yMode val="edge"/>
          <c:x val="0.18613825589682084"/>
          <c:y val="1.951706036745406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159C-481C-8C43-A2C460B7B28E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159C-481C-8C43-A2C460B7B28E}"/>
              </c:ext>
            </c:extLst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59C-481C-8C43-A2C460B7B28E}"/>
                </c:ext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59C-481C-8C43-A2C460B7B28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CAI!$C$164:$D$164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CAI!$C$177:$D$177</c:f>
              <c:numCache>
                <c:formatCode>#\ ##0</c:formatCode>
                <c:ptCount val="2"/>
                <c:pt idx="0">
                  <c:v>166</c:v>
                </c:pt>
                <c:pt idx="1">
                  <c:v>1560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9C-481C-8C43-A2C460B7B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Nivel de riesgo presuntivo para la integridad personal y para la vida de la persona afectada según mes</a:t>
            </a:r>
          </a:p>
        </c:rich>
      </c:tx>
      <c:layout>
        <c:manualLayout>
          <c:xMode val="edge"/>
          <c:yMode val="edge"/>
          <c:x val="0.116906413830054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CAI!$C$184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294-45ED-825B-308AF249E3CC}"/>
                </c:ext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294-45ED-825B-308AF249E3CC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CAI!$A$185:$A$196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CAI!$C$185:$C$196</c:f>
              <c:numCache>
                <c:formatCode>#\ ##0</c:formatCode>
                <c:ptCount val="12"/>
                <c:pt idx="0">
                  <c:v>131</c:v>
                </c:pt>
                <c:pt idx="1">
                  <c:v>110</c:v>
                </c:pt>
                <c:pt idx="2">
                  <c:v>66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69</c:v>
                </c:pt>
                <c:pt idx="8">
                  <c:v>77</c:v>
                </c:pt>
                <c:pt idx="9">
                  <c:v>90</c:v>
                </c:pt>
                <c:pt idx="10">
                  <c:v>113</c:v>
                </c:pt>
                <c:pt idx="11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94-45ED-825B-308AF249E3CC}"/>
            </c:ext>
          </c:extLst>
        </c:ser>
        <c:ser>
          <c:idx val="2"/>
          <c:order val="1"/>
          <c:tx>
            <c:strRef>
              <c:f>CAI!$D$184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294-45ED-825B-308AF249E3CC}"/>
                </c:ext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294-45ED-825B-308AF249E3CC}"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294-45ED-825B-308AF249E3CC}"/>
                </c:ext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294-45ED-825B-308AF249E3CC}"/>
                </c:ext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294-45ED-825B-308AF249E3CC}"/>
                </c:ext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294-45ED-825B-308AF249E3CC}"/>
                </c:ext>
              </c:extLst>
            </c:dLbl>
            <c:dLbl>
              <c:idx val="8"/>
              <c:layout>
                <c:manualLayout>
                  <c:x val="0"/>
                  <c:y val="-1.1527377521613832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294-45ED-825B-308AF249E3CC}"/>
                </c:ext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294-45ED-825B-308AF249E3CC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CAI!$A$185:$A$196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CAI!$D$185:$D$196</c:f>
              <c:numCache>
                <c:formatCode>#\ ##0</c:formatCode>
                <c:ptCount val="12"/>
                <c:pt idx="0">
                  <c:v>149</c:v>
                </c:pt>
                <c:pt idx="1">
                  <c:v>129</c:v>
                </c:pt>
                <c:pt idx="2">
                  <c:v>85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79</c:v>
                </c:pt>
                <c:pt idx="8">
                  <c:v>142</c:v>
                </c:pt>
                <c:pt idx="9">
                  <c:v>112</c:v>
                </c:pt>
                <c:pt idx="10">
                  <c:v>145</c:v>
                </c:pt>
                <c:pt idx="11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294-45ED-825B-308AF249E3CC}"/>
            </c:ext>
          </c:extLst>
        </c:ser>
        <c:ser>
          <c:idx val="3"/>
          <c:order val="2"/>
          <c:tx>
            <c:strRef>
              <c:f>CAI!$E$184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294-45ED-825B-308AF249E3CC}"/>
                </c:ext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294-45ED-825B-308AF249E3CC}"/>
                </c:ext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F294-45ED-825B-308AF249E3CC}"/>
                </c:ext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294-45ED-825B-308AF249E3CC}"/>
                </c:ext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294-45ED-825B-308AF249E3CC}"/>
                </c:ext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294-45ED-825B-308AF249E3CC}"/>
                </c:ext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F294-45ED-825B-308AF249E3CC}"/>
                </c:ext>
              </c:extLst>
            </c:dLbl>
            <c:dLbl>
              <c:idx val="8"/>
              <c:layout>
                <c:manualLayout>
                  <c:x val="0"/>
                  <c:y val="-6.1479346781940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F294-45ED-825B-308AF249E3CC}"/>
                </c:ext>
              </c:extLst>
            </c:dLbl>
            <c:dLbl>
              <c:idx val="9"/>
              <c:layout>
                <c:manualLayout>
                  <c:x val="0"/>
                  <c:y val="-5.379442843419788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F294-45ED-825B-308AF249E3CC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CAI!$A$185:$A$196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CAI!$E$185:$E$196</c:f>
              <c:numCache>
                <c:formatCode>#\ ##0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6</c:v>
                </c:pt>
                <c:pt idx="9">
                  <c:v>6</c:v>
                </c:pt>
                <c:pt idx="10">
                  <c:v>10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294-45ED-825B-308AF249E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3601360"/>
        <c:axId val="-423597552"/>
      </c:barChart>
      <c:catAx>
        <c:axId val="-42360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423597552"/>
        <c:crosses val="autoZero"/>
        <c:auto val="1"/>
        <c:lblAlgn val="ctr"/>
        <c:lblOffset val="100"/>
        <c:noMultiLvlLbl val="0"/>
      </c:catAx>
      <c:valAx>
        <c:axId val="-423597552"/>
        <c:scaling>
          <c:orientation val="minMax"/>
        </c:scaling>
        <c:delete val="0"/>
        <c:axPos val="l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4236013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386023452494793"/>
          <c:y val="0.90732909071297596"/>
          <c:w val="0.49335218756570159"/>
          <c:h val="8.4985869916945345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D78-4BAF-A87F-85BE26816C5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CAI!$F$289:$I$289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CAI!$F$311:$I$311</c:f>
              <c:numCache>
                <c:formatCode>#\ ##0</c:formatCode>
                <c:ptCount val="4"/>
                <c:pt idx="0">
                  <c:v>1210</c:v>
                </c:pt>
                <c:pt idx="1">
                  <c:v>9693</c:v>
                </c:pt>
                <c:pt idx="2">
                  <c:v>7074</c:v>
                </c:pt>
                <c:pt idx="3">
                  <c:v>21736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78-4BAF-A87F-85BE26816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3602992"/>
        <c:axId val="-423602448"/>
      </c:barChart>
      <c:catAx>
        <c:axId val="-423602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423602448"/>
        <c:crosses val="autoZero"/>
        <c:auto val="1"/>
        <c:lblAlgn val="ctr"/>
        <c:lblOffset val="100"/>
        <c:noMultiLvlLbl val="0"/>
      </c:catAx>
      <c:valAx>
        <c:axId val="-423602448"/>
        <c:scaling>
          <c:orientation val="minMax"/>
        </c:scaling>
        <c:delete val="0"/>
        <c:axPos val="b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423602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59429273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1-A687-4A9F-A0DC-24D1E07FAA9F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3-A687-4A9F-A0DC-24D1E07FAA9F}"/>
              </c:ext>
            </c:extLst>
          </c:dPt>
          <c:dLbls>
            <c:dLbl>
              <c:idx val="0"/>
              <c:layout>
                <c:manualLayout>
                  <c:x val="0.19128675794506578"/>
                  <c:y val="2.269503546099290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687-4A9F-A0DC-24D1E07FAA9F}"/>
                </c:ext>
              </c:extLst>
            </c:dLbl>
            <c:dLbl>
              <c:idx val="1"/>
              <c:layout>
                <c:manualLayout>
                  <c:x val="-0.12716384974171227"/>
                  <c:y val="-8.45032668788741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687-4A9F-A0DC-24D1E07FAA9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(CAI!$A$223,CAI!$A$228)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(CAI!$H$223,CAI!$H$228)</c:f>
              <c:numCache>
                <c:formatCode>#\ ##0</c:formatCode>
                <c:ptCount val="2"/>
                <c:pt idx="0">
                  <c:v>1479</c:v>
                </c:pt>
                <c:pt idx="1">
                  <c:v>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87-4A9F-A0DC-24D1E07FA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Casos atendidos por CAI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4.2642396973105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2B4-4C70-A3C0-832069A27313}"/>
                </c:ext>
              </c:extLst>
            </c:dLbl>
            <c:dLbl>
              <c:idx val="1"/>
              <c:layout>
                <c:manualLayout>
                  <c:x val="-5.5555555555556572E-3"/>
                  <c:y val="1.2922248355319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2B4-4C70-A3C0-832069A27313}"/>
                </c:ext>
              </c:extLst>
            </c:dLbl>
            <c:dLbl>
              <c:idx val="2"/>
              <c:layout>
                <c:manualLayout>
                  <c:x val="0"/>
                  <c:y val="2.1580257013327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2B4-4C70-A3C0-832069A2731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CAI!$C$125:$F$125</c:f>
              <c:strCache>
                <c:ptCount val="4"/>
                <c:pt idx="0">
                  <c:v>Breña</c:v>
                </c:pt>
                <c:pt idx="1">
                  <c:v>Carmen de 
la Legua Reynoso</c:v>
                </c:pt>
                <c:pt idx="2">
                  <c:v>Huamanga</c:v>
                </c:pt>
                <c:pt idx="3">
                  <c:v>Saylla</c:v>
                </c:pt>
              </c:strCache>
            </c:strRef>
          </c:cat>
          <c:val>
            <c:numRef>
              <c:f>CAI!$C$138:$F$138</c:f>
              <c:numCache>
                <c:formatCode>#\ ##0</c:formatCode>
                <c:ptCount val="4"/>
                <c:pt idx="0">
                  <c:v>775</c:v>
                </c:pt>
                <c:pt idx="1">
                  <c:v>371</c:v>
                </c:pt>
                <c:pt idx="2">
                  <c:v>386</c:v>
                </c:pt>
                <c:pt idx="3">
                  <c:v>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B4-4C70-A3C0-832069A27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-557310560"/>
        <c:axId val="-557310016"/>
      </c:barChart>
      <c:catAx>
        <c:axId val="-557310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557310016"/>
        <c:crosses val="autoZero"/>
        <c:auto val="1"/>
        <c:lblAlgn val="ctr"/>
        <c:lblOffset val="100"/>
        <c:noMultiLvlLbl val="0"/>
      </c:catAx>
      <c:valAx>
        <c:axId val="-557310016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2000"/>
                </a:srgbClr>
              </a:solidFill>
              <a:prstDash val="dashDot"/>
            </a:ln>
          </c:spPr>
        </c:majorGridlines>
        <c:numFmt formatCode="#\ 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5573105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140</xdr:row>
      <xdr:rowOff>57150</xdr:rowOff>
    </xdr:from>
    <xdr:to>
      <xdr:col>14</xdr:col>
      <xdr:colOff>495300</xdr:colOff>
      <xdr:row>157</xdr:row>
      <xdr:rowOff>76200</xdr:rowOff>
    </xdr:to>
    <xdr:graphicFrame macro="">
      <xdr:nvGraphicFramePr>
        <xdr:cNvPr id="2" name="12 Gráfico">
          <a:extLst>
            <a:ext uri="{FF2B5EF4-FFF2-40B4-BE49-F238E27FC236}">
              <a16:creationId xmlns:a16="http://schemas.microsoft.com/office/drawing/2014/main" id="{BEADD382-AFD1-4CF6-B649-50CF389460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638175</xdr:colOff>
      <xdr:row>161</xdr:row>
      <xdr:rowOff>114300</xdr:rowOff>
    </xdr:from>
    <xdr:to>
      <xdr:col>13</xdr:col>
      <xdr:colOff>28575</xdr:colOff>
      <xdr:row>176</xdr:row>
      <xdr:rowOff>114300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83961F58-6F8A-412E-A9F2-CB8BB5DA92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200025</xdr:colOff>
      <xdr:row>181</xdr:row>
      <xdr:rowOff>57150</xdr:rowOff>
    </xdr:from>
    <xdr:to>
      <xdr:col>14</xdr:col>
      <xdr:colOff>495300</xdr:colOff>
      <xdr:row>199</xdr:row>
      <xdr:rowOff>104775</xdr:rowOff>
    </xdr:to>
    <xdr:graphicFrame macro="">
      <xdr:nvGraphicFramePr>
        <xdr:cNvPr id="4" name="14 Gráfico">
          <a:extLst>
            <a:ext uri="{FF2B5EF4-FFF2-40B4-BE49-F238E27FC236}">
              <a16:creationId xmlns:a16="http://schemas.microsoft.com/office/drawing/2014/main" id="{A68B3C63-E38E-497B-9CD1-C21A85DDCE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219075</xdr:colOff>
      <xdr:row>287</xdr:row>
      <xdr:rowOff>161925</xdr:rowOff>
    </xdr:from>
    <xdr:to>
      <xdr:col>14</xdr:col>
      <xdr:colOff>523875</xdr:colOff>
      <xdr:row>313</xdr:row>
      <xdr:rowOff>0</xdr:rowOff>
    </xdr:to>
    <xdr:graphicFrame macro="">
      <xdr:nvGraphicFramePr>
        <xdr:cNvPr id="5" name="16 Gráfico">
          <a:extLst>
            <a:ext uri="{FF2B5EF4-FFF2-40B4-BE49-F238E27FC236}">
              <a16:creationId xmlns:a16="http://schemas.microsoft.com/office/drawing/2014/main" id="{2E9A0743-1197-49A7-9E72-A4C3D6DBD8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723900</xdr:colOff>
      <xdr:row>219</xdr:row>
      <xdr:rowOff>180974</xdr:rowOff>
    </xdr:from>
    <xdr:to>
      <xdr:col>14</xdr:col>
      <xdr:colOff>371475</xdr:colOff>
      <xdr:row>230</xdr:row>
      <xdr:rowOff>133349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C7C0A13A-292A-4EBF-BFBE-2456BD4389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114301</xdr:colOff>
      <xdr:row>230</xdr:row>
      <xdr:rowOff>152400</xdr:rowOff>
    </xdr:from>
    <xdr:to>
      <xdr:col>14</xdr:col>
      <xdr:colOff>371476</xdr:colOff>
      <xdr:row>231</xdr:row>
      <xdr:rowOff>171450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F3E7B5D2-E1DE-4EBD-BF72-804F5832702D}"/>
            </a:ext>
          </a:extLst>
        </xdr:cNvPr>
        <xdr:cNvSpPr/>
      </xdr:nvSpPr>
      <xdr:spPr>
        <a:xfrm>
          <a:off x="8458201" y="20326350"/>
          <a:ext cx="3248025" cy="180975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8</xdr:col>
      <xdr:colOff>38100</xdr:colOff>
      <xdr:row>123</xdr:row>
      <xdr:rowOff>47625</xdr:rowOff>
    </xdr:from>
    <xdr:to>
      <xdr:col>13</xdr:col>
      <xdr:colOff>409575</xdr:colOff>
      <xdr:row>138</xdr:row>
      <xdr:rowOff>66675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DBA14021-CE38-4516-B7E7-BC959B0525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0</xdr:col>
      <xdr:colOff>24847</xdr:colOff>
      <xdr:row>118</xdr:row>
      <xdr:rowOff>24847</xdr:rowOff>
    </xdr:from>
    <xdr:ext cx="4727864" cy="545523"/>
    <xdr:pic>
      <xdr:nvPicPr>
        <xdr:cNvPr id="11" name="Imagen 10">
          <a:extLst>
            <a:ext uri="{FF2B5EF4-FFF2-40B4-BE49-F238E27FC236}">
              <a16:creationId xmlns:a16="http://schemas.microsoft.com/office/drawing/2014/main" id="{FDE007EA-F697-4260-AB4E-CB5146FC06D9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47" y="24847"/>
          <a:ext cx="4727864" cy="545523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O316"/>
  <sheetViews>
    <sheetView tabSelected="1" view="pageBreakPreview" topLeftCell="A119" zoomScale="115" zoomScaleNormal="100" zoomScaleSheetLayoutView="115" workbookViewId="0">
      <selection activeCell="N119" sqref="N119"/>
    </sheetView>
  </sheetViews>
  <sheetFormatPr baseColWidth="10" defaultColWidth="6.140625" defaultRowHeight="15" customHeight="1" x14ac:dyDescent="0.2"/>
  <cols>
    <col min="1" max="1" width="12.42578125" style="2" customWidth="1"/>
    <col min="2" max="2" width="11.7109375" style="2" customWidth="1"/>
    <col min="3" max="5" width="13.28515625" style="2" customWidth="1"/>
    <col min="6" max="6" width="11.7109375" style="2" customWidth="1"/>
    <col min="7" max="8" width="10.85546875" style="2" customWidth="1"/>
    <col min="9" max="9" width="12.7109375" style="2" customWidth="1"/>
    <col min="10" max="10" width="15" style="2" customWidth="1"/>
    <col min="11" max="11" width="12.140625" style="2" customWidth="1"/>
    <col min="12" max="12" width="12.28515625" style="2" customWidth="1"/>
    <col min="13" max="13" width="10.85546875" style="2" customWidth="1"/>
    <col min="14" max="14" width="9.5703125" style="2" customWidth="1"/>
    <col min="15" max="15" width="9.28515625" style="2" customWidth="1"/>
    <col min="16" max="16384" width="6.140625" style="2"/>
  </cols>
  <sheetData>
    <row r="1" spans="1:15" ht="15" hidden="1" customHeight="1" x14ac:dyDescent="0.25">
      <c r="A1" s="136" t="s">
        <v>19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8"/>
      <c r="M1" s="1"/>
      <c r="N1" s="139" t="s">
        <v>20</v>
      </c>
      <c r="O1" s="140"/>
    </row>
    <row r="2" spans="1:15" ht="15" hidden="1" customHeight="1" x14ac:dyDescent="0.25">
      <c r="A2" s="3" t="s">
        <v>21</v>
      </c>
      <c r="B2" s="3" t="s">
        <v>0</v>
      </c>
      <c r="C2" s="3" t="s">
        <v>21</v>
      </c>
      <c r="D2" s="3" t="s">
        <v>0</v>
      </c>
      <c r="E2" s="3" t="s">
        <v>21</v>
      </c>
      <c r="F2" s="3" t="s">
        <v>0</v>
      </c>
      <c r="G2" s="3" t="s">
        <v>21</v>
      </c>
      <c r="H2" s="3" t="s">
        <v>0</v>
      </c>
      <c r="I2" s="3" t="s">
        <v>21</v>
      </c>
      <c r="J2" s="3" t="s">
        <v>0</v>
      </c>
      <c r="K2" s="3" t="s">
        <v>21</v>
      </c>
      <c r="L2" s="3" t="s">
        <v>0</v>
      </c>
      <c r="M2" s="1"/>
      <c r="N2" s="4" t="s">
        <v>22</v>
      </c>
      <c r="O2" s="4" t="s">
        <v>0</v>
      </c>
    </row>
    <row r="3" spans="1:15" ht="15" hidden="1" customHeight="1" x14ac:dyDescent="0.25">
      <c r="A3" s="3">
        <v>4</v>
      </c>
      <c r="B3" s="3">
        <v>1</v>
      </c>
      <c r="C3" s="3">
        <v>5</v>
      </c>
      <c r="D3" s="3">
        <v>1</v>
      </c>
      <c r="E3" s="3">
        <v>6</v>
      </c>
      <c r="F3" s="3">
        <v>1</v>
      </c>
      <c r="G3" s="3">
        <v>7</v>
      </c>
      <c r="H3" s="3">
        <v>1</v>
      </c>
      <c r="I3" s="3">
        <v>8</v>
      </c>
      <c r="J3" s="3">
        <v>1</v>
      </c>
      <c r="K3" s="3">
        <v>9</v>
      </c>
      <c r="L3" s="3">
        <v>1</v>
      </c>
      <c r="M3" s="1"/>
      <c r="N3" s="3">
        <v>0</v>
      </c>
      <c r="O3" s="3">
        <v>1</v>
      </c>
    </row>
    <row r="4" spans="1:15" ht="15" hidden="1" customHeight="1" x14ac:dyDescent="0.25">
      <c r="A4" s="3" t="s">
        <v>21</v>
      </c>
      <c r="B4" s="3" t="s">
        <v>0</v>
      </c>
      <c r="C4" s="3" t="s">
        <v>21</v>
      </c>
      <c r="D4" s="3" t="s">
        <v>0</v>
      </c>
      <c r="E4" s="3" t="s">
        <v>21</v>
      </c>
      <c r="F4" s="3" t="s">
        <v>0</v>
      </c>
      <c r="G4" s="3" t="s">
        <v>21</v>
      </c>
      <c r="H4" s="3" t="s">
        <v>0</v>
      </c>
      <c r="I4" s="3" t="s">
        <v>21</v>
      </c>
      <c r="J4" s="3" t="s">
        <v>0</v>
      </c>
      <c r="K4" s="3" t="s">
        <v>21</v>
      </c>
      <c r="L4" s="3" t="s">
        <v>0</v>
      </c>
      <c r="M4" s="1"/>
      <c r="N4" s="4" t="s">
        <v>22</v>
      </c>
      <c r="O4" s="3" t="s">
        <v>0</v>
      </c>
    </row>
    <row r="5" spans="1:15" ht="15" hidden="1" customHeight="1" x14ac:dyDescent="0.25">
      <c r="A5" s="3">
        <v>4</v>
      </c>
      <c r="B5" s="3">
        <v>2</v>
      </c>
      <c r="C5" s="3">
        <v>5</v>
      </c>
      <c r="D5" s="3">
        <v>2</v>
      </c>
      <c r="E5" s="3">
        <v>6</v>
      </c>
      <c r="F5" s="3">
        <v>2</v>
      </c>
      <c r="G5" s="3">
        <v>7</v>
      </c>
      <c r="H5" s="3">
        <v>2</v>
      </c>
      <c r="I5" s="3">
        <v>8</v>
      </c>
      <c r="J5" s="3">
        <v>2</v>
      </c>
      <c r="K5" s="3">
        <v>9</v>
      </c>
      <c r="L5" s="3">
        <v>2</v>
      </c>
      <c r="M5" s="1"/>
      <c r="N5" s="3">
        <v>0</v>
      </c>
      <c r="O5" s="3">
        <v>2</v>
      </c>
    </row>
    <row r="6" spans="1:15" ht="15" hidden="1" customHeight="1" x14ac:dyDescent="0.25">
      <c r="A6" s="3" t="s">
        <v>21</v>
      </c>
      <c r="B6" s="3" t="s">
        <v>0</v>
      </c>
      <c r="C6" s="3" t="s">
        <v>21</v>
      </c>
      <c r="D6" s="3" t="s">
        <v>0</v>
      </c>
      <c r="E6" s="3" t="s">
        <v>21</v>
      </c>
      <c r="F6" s="3" t="s">
        <v>0</v>
      </c>
      <c r="G6" s="3" t="s">
        <v>21</v>
      </c>
      <c r="H6" s="3" t="s">
        <v>0</v>
      </c>
      <c r="I6" s="3" t="s">
        <v>21</v>
      </c>
      <c r="J6" s="3" t="s">
        <v>0</v>
      </c>
      <c r="K6" s="3" t="s">
        <v>21</v>
      </c>
      <c r="L6" s="3" t="s">
        <v>0</v>
      </c>
      <c r="M6" s="1"/>
      <c r="N6" s="4" t="s">
        <v>22</v>
      </c>
      <c r="O6" s="3" t="s">
        <v>0</v>
      </c>
    </row>
    <row r="7" spans="1:15" ht="15" hidden="1" customHeight="1" x14ac:dyDescent="0.25">
      <c r="A7" s="3">
        <v>4</v>
      </c>
      <c r="B7" s="3">
        <v>3</v>
      </c>
      <c r="C7" s="3">
        <v>5</v>
      </c>
      <c r="D7" s="3">
        <v>3</v>
      </c>
      <c r="E7" s="3">
        <v>6</v>
      </c>
      <c r="F7" s="3">
        <v>3</v>
      </c>
      <c r="G7" s="3">
        <v>7</v>
      </c>
      <c r="H7" s="3">
        <v>3</v>
      </c>
      <c r="I7" s="3">
        <v>8</v>
      </c>
      <c r="J7" s="3">
        <v>3</v>
      </c>
      <c r="K7" s="3">
        <v>9</v>
      </c>
      <c r="L7" s="3">
        <v>3</v>
      </c>
      <c r="M7" s="1"/>
      <c r="N7" s="3">
        <v>0</v>
      </c>
      <c r="O7" s="3">
        <v>3</v>
      </c>
    </row>
    <row r="8" spans="1:15" ht="15" hidden="1" customHeight="1" x14ac:dyDescent="0.25">
      <c r="A8" s="3" t="s">
        <v>21</v>
      </c>
      <c r="B8" s="3" t="s">
        <v>0</v>
      </c>
      <c r="C8" s="3" t="s">
        <v>21</v>
      </c>
      <c r="D8" s="3" t="s">
        <v>0</v>
      </c>
      <c r="E8" s="3" t="s">
        <v>21</v>
      </c>
      <c r="F8" s="3" t="s">
        <v>0</v>
      </c>
      <c r="G8" s="3" t="s">
        <v>21</v>
      </c>
      <c r="H8" s="3" t="s">
        <v>0</v>
      </c>
      <c r="I8" s="3" t="s">
        <v>21</v>
      </c>
      <c r="J8" s="3" t="s">
        <v>0</v>
      </c>
      <c r="K8" s="3" t="s">
        <v>21</v>
      </c>
      <c r="L8" s="3" t="s">
        <v>0</v>
      </c>
      <c r="M8" s="1"/>
      <c r="N8" s="4" t="s">
        <v>22</v>
      </c>
      <c r="O8" s="3" t="s">
        <v>0</v>
      </c>
    </row>
    <row r="9" spans="1:15" ht="15" hidden="1" customHeight="1" x14ac:dyDescent="0.25">
      <c r="A9" s="3">
        <v>4</v>
      </c>
      <c r="B9" s="3">
        <v>4</v>
      </c>
      <c r="C9" s="3">
        <v>5</v>
      </c>
      <c r="D9" s="3">
        <v>4</v>
      </c>
      <c r="E9" s="3">
        <v>6</v>
      </c>
      <c r="F9" s="3">
        <v>4</v>
      </c>
      <c r="G9" s="3">
        <v>7</v>
      </c>
      <c r="H9" s="3">
        <v>4</v>
      </c>
      <c r="I9" s="3">
        <v>8</v>
      </c>
      <c r="J9" s="3">
        <v>4</v>
      </c>
      <c r="K9" s="3">
        <v>9</v>
      </c>
      <c r="L9" s="3">
        <v>4</v>
      </c>
      <c r="M9" s="1"/>
      <c r="N9" s="3">
        <v>0</v>
      </c>
      <c r="O9" s="3">
        <v>4</v>
      </c>
    </row>
    <row r="10" spans="1:15" ht="15" hidden="1" customHeight="1" x14ac:dyDescent="0.25">
      <c r="A10" s="3" t="s">
        <v>21</v>
      </c>
      <c r="B10" s="3" t="s">
        <v>0</v>
      </c>
      <c r="C10" s="3" t="s">
        <v>21</v>
      </c>
      <c r="D10" s="3" t="s">
        <v>0</v>
      </c>
      <c r="E10" s="3" t="s">
        <v>21</v>
      </c>
      <c r="F10" s="3" t="s">
        <v>0</v>
      </c>
      <c r="G10" s="3" t="s">
        <v>21</v>
      </c>
      <c r="H10" s="3" t="s">
        <v>0</v>
      </c>
      <c r="I10" s="3" t="s">
        <v>21</v>
      </c>
      <c r="J10" s="3" t="s">
        <v>0</v>
      </c>
      <c r="K10" s="3" t="s">
        <v>21</v>
      </c>
      <c r="L10" s="3" t="s">
        <v>0</v>
      </c>
      <c r="M10" s="1"/>
      <c r="N10" s="4" t="s">
        <v>22</v>
      </c>
      <c r="O10" s="3" t="s">
        <v>0</v>
      </c>
    </row>
    <row r="11" spans="1:15" ht="15" hidden="1" customHeight="1" x14ac:dyDescent="0.25">
      <c r="A11" s="3">
        <v>4</v>
      </c>
      <c r="B11" s="3">
        <v>5</v>
      </c>
      <c r="C11" s="3">
        <v>5</v>
      </c>
      <c r="D11" s="3">
        <v>5</v>
      </c>
      <c r="E11" s="3">
        <v>6</v>
      </c>
      <c r="F11" s="3">
        <v>5</v>
      </c>
      <c r="G11" s="3">
        <v>7</v>
      </c>
      <c r="H11" s="3">
        <v>5</v>
      </c>
      <c r="I11" s="3">
        <v>8</v>
      </c>
      <c r="J11" s="3">
        <v>5</v>
      </c>
      <c r="K11" s="3">
        <v>9</v>
      </c>
      <c r="L11" s="3">
        <v>5</v>
      </c>
      <c r="M11" s="1"/>
      <c r="N11" s="3">
        <v>0</v>
      </c>
      <c r="O11" s="3">
        <v>5</v>
      </c>
    </row>
    <row r="12" spans="1:15" ht="15" hidden="1" customHeight="1" x14ac:dyDescent="0.25">
      <c r="A12" s="3" t="s">
        <v>21</v>
      </c>
      <c r="B12" s="3" t="s">
        <v>0</v>
      </c>
      <c r="C12" s="3" t="s">
        <v>21</v>
      </c>
      <c r="D12" s="3" t="s">
        <v>0</v>
      </c>
      <c r="E12" s="3" t="s">
        <v>21</v>
      </c>
      <c r="F12" s="3" t="s">
        <v>0</v>
      </c>
      <c r="G12" s="3" t="s">
        <v>21</v>
      </c>
      <c r="H12" s="3" t="s">
        <v>0</v>
      </c>
      <c r="I12" s="3" t="s">
        <v>21</v>
      </c>
      <c r="J12" s="3" t="s">
        <v>0</v>
      </c>
      <c r="K12" s="3" t="s">
        <v>21</v>
      </c>
      <c r="L12" s="3" t="s">
        <v>0</v>
      </c>
      <c r="M12" s="1"/>
      <c r="N12" s="4" t="s">
        <v>22</v>
      </c>
      <c r="O12" s="3" t="s">
        <v>0</v>
      </c>
    </row>
    <row r="13" spans="1:15" ht="15" hidden="1" customHeight="1" x14ac:dyDescent="0.25">
      <c r="A13" s="3">
        <v>4</v>
      </c>
      <c r="B13" s="3">
        <v>6</v>
      </c>
      <c r="C13" s="3">
        <v>5</v>
      </c>
      <c r="D13" s="3">
        <v>6</v>
      </c>
      <c r="E13" s="3">
        <v>6</v>
      </c>
      <c r="F13" s="3">
        <v>6</v>
      </c>
      <c r="G13" s="3">
        <v>7</v>
      </c>
      <c r="H13" s="3">
        <v>6</v>
      </c>
      <c r="I13" s="3">
        <v>8</v>
      </c>
      <c r="J13" s="3">
        <v>6</v>
      </c>
      <c r="K13" s="3">
        <v>9</v>
      </c>
      <c r="L13" s="3">
        <v>6</v>
      </c>
      <c r="M13" s="1"/>
      <c r="N13" s="3">
        <v>0</v>
      </c>
      <c r="O13" s="3">
        <v>6</v>
      </c>
    </row>
    <row r="14" spans="1:15" ht="15" hidden="1" customHeight="1" x14ac:dyDescent="0.25">
      <c r="A14" s="3" t="s">
        <v>21</v>
      </c>
      <c r="B14" s="3" t="s">
        <v>0</v>
      </c>
      <c r="C14" s="3" t="s">
        <v>21</v>
      </c>
      <c r="D14" s="3" t="s">
        <v>0</v>
      </c>
      <c r="E14" s="3" t="s">
        <v>21</v>
      </c>
      <c r="F14" s="3" t="s">
        <v>0</v>
      </c>
      <c r="G14" s="3" t="s">
        <v>21</v>
      </c>
      <c r="H14" s="3" t="s">
        <v>0</v>
      </c>
      <c r="I14" s="3" t="s">
        <v>21</v>
      </c>
      <c r="J14" s="3" t="s">
        <v>0</v>
      </c>
      <c r="K14" s="3" t="s">
        <v>21</v>
      </c>
      <c r="L14" s="3" t="s">
        <v>0</v>
      </c>
      <c r="M14" s="1"/>
      <c r="N14" s="4" t="s">
        <v>22</v>
      </c>
      <c r="O14" s="3" t="s">
        <v>0</v>
      </c>
    </row>
    <row r="15" spans="1:15" ht="15" hidden="1" customHeight="1" x14ac:dyDescent="0.25">
      <c r="A15" s="3">
        <v>4</v>
      </c>
      <c r="B15" s="3">
        <v>7</v>
      </c>
      <c r="C15" s="3">
        <v>5</v>
      </c>
      <c r="D15" s="3">
        <v>7</v>
      </c>
      <c r="E15" s="3">
        <v>6</v>
      </c>
      <c r="F15" s="3">
        <v>7</v>
      </c>
      <c r="G15" s="3">
        <v>7</v>
      </c>
      <c r="H15" s="3">
        <v>7</v>
      </c>
      <c r="I15" s="3">
        <v>8</v>
      </c>
      <c r="J15" s="3">
        <v>7</v>
      </c>
      <c r="K15" s="3">
        <v>9</v>
      </c>
      <c r="L15" s="3">
        <v>7</v>
      </c>
      <c r="M15" s="1"/>
      <c r="N15" s="3">
        <v>0</v>
      </c>
      <c r="O15" s="3">
        <v>7</v>
      </c>
    </row>
    <row r="16" spans="1:15" ht="15" hidden="1" customHeight="1" x14ac:dyDescent="0.25">
      <c r="A16" s="3" t="s">
        <v>21</v>
      </c>
      <c r="B16" s="3" t="s">
        <v>0</v>
      </c>
      <c r="C16" s="3" t="s">
        <v>21</v>
      </c>
      <c r="D16" s="3" t="s">
        <v>0</v>
      </c>
      <c r="E16" s="3" t="s">
        <v>21</v>
      </c>
      <c r="F16" s="3" t="s">
        <v>0</v>
      </c>
      <c r="G16" s="3" t="s">
        <v>21</v>
      </c>
      <c r="H16" s="3" t="s">
        <v>0</v>
      </c>
      <c r="I16" s="3" t="s">
        <v>21</v>
      </c>
      <c r="J16" s="3" t="s">
        <v>0</v>
      </c>
      <c r="K16" s="3" t="s">
        <v>21</v>
      </c>
      <c r="L16" s="3" t="s">
        <v>0</v>
      </c>
      <c r="M16" s="1"/>
      <c r="N16" s="4" t="s">
        <v>22</v>
      </c>
      <c r="O16" s="3" t="s">
        <v>0</v>
      </c>
    </row>
    <row r="17" spans="1:15" ht="15" hidden="1" customHeight="1" x14ac:dyDescent="0.25">
      <c r="A17" s="3">
        <v>4</v>
      </c>
      <c r="B17" s="3">
        <v>8</v>
      </c>
      <c r="C17" s="3">
        <v>5</v>
      </c>
      <c r="D17" s="3">
        <v>8</v>
      </c>
      <c r="E17" s="3">
        <v>6</v>
      </c>
      <c r="F17" s="3">
        <v>8</v>
      </c>
      <c r="G17" s="3">
        <v>7</v>
      </c>
      <c r="H17" s="3">
        <v>8</v>
      </c>
      <c r="I17" s="3">
        <v>8</v>
      </c>
      <c r="J17" s="3">
        <v>8</v>
      </c>
      <c r="K17" s="3">
        <v>9</v>
      </c>
      <c r="L17" s="3">
        <v>8</v>
      </c>
      <c r="M17" s="1"/>
      <c r="N17" s="3">
        <v>0</v>
      </c>
      <c r="O17" s="3">
        <v>8</v>
      </c>
    </row>
    <row r="18" spans="1:15" ht="15" hidden="1" customHeight="1" x14ac:dyDescent="0.25">
      <c r="A18" s="3" t="s">
        <v>21</v>
      </c>
      <c r="B18" s="3" t="s">
        <v>0</v>
      </c>
      <c r="C18" s="3" t="s">
        <v>21</v>
      </c>
      <c r="D18" s="3" t="s">
        <v>0</v>
      </c>
      <c r="E18" s="3" t="s">
        <v>21</v>
      </c>
      <c r="F18" s="3" t="s">
        <v>0</v>
      </c>
      <c r="G18" s="3" t="s">
        <v>21</v>
      </c>
      <c r="H18" s="3" t="s">
        <v>0</v>
      </c>
      <c r="I18" s="3" t="s">
        <v>21</v>
      </c>
      <c r="J18" s="3" t="s">
        <v>0</v>
      </c>
      <c r="K18" s="3" t="s">
        <v>21</v>
      </c>
      <c r="L18" s="3" t="s">
        <v>0</v>
      </c>
      <c r="M18" s="1"/>
      <c r="N18" s="4" t="s">
        <v>22</v>
      </c>
      <c r="O18" s="3" t="s">
        <v>0</v>
      </c>
    </row>
    <row r="19" spans="1:15" ht="15" hidden="1" customHeight="1" x14ac:dyDescent="0.25">
      <c r="A19" s="3">
        <v>4</v>
      </c>
      <c r="B19" s="3">
        <v>9</v>
      </c>
      <c r="C19" s="3">
        <v>5</v>
      </c>
      <c r="D19" s="3">
        <v>9</v>
      </c>
      <c r="E19" s="3">
        <v>6</v>
      </c>
      <c r="F19" s="3">
        <v>9</v>
      </c>
      <c r="G19" s="3">
        <v>7</v>
      </c>
      <c r="H19" s="3">
        <v>9</v>
      </c>
      <c r="I19" s="3">
        <v>8</v>
      </c>
      <c r="J19" s="3">
        <v>9</v>
      </c>
      <c r="K19" s="3">
        <v>9</v>
      </c>
      <c r="L19" s="3">
        <v>9</v>
      </c>
      <c r="M19" s="1"/>
      <c r="N19" s="3">
        <v>0</v>
      </c>
      <c r="O19" s="3">
        <v>9</v>
      </c>
    </row>
    <row r="20" spans="1:15" ht="15" hidden="1" customHeight="1" x14ac:dyDescent="0.25">
      <c r="A20" s="3" t="s">
        <v>21</v>
      </c>
      <c r="B20" s="3" t="s">
        <v>0</v>
      </c>
      <c r="C20" s="3" t="s">
        <v>21</v>
      </c>
      <c r="D20" s="3" t="s">
        <v>0</v>
      </c>
      <c r="E20" s="3" t="s">
        <v>21</v>
      </c>
      <c r="F20" s="3" t="s">
        <v>0</v>
      </c>
      <c r="G20" s="3" t="s">
        <v>21</v>
      </c>
      <c r="H20" s="3" t="s">
        <v>0</v>
      </c>
      <c r="I20" s="3" t="s">
        <v>21</v>
      </c>
      <c r="J20" s="3" t="s">
        <v>0</v>
      </c>
      <c r="K20" s="3" t="s">
        <v>21</v>
      </c>
      <c r="L20" s="3" t="s">
        <v>0</v>
      </c>
      <c r="M20" s="1"/>
      <c r="N20" s="4" t="s">
        <v>22</v>
      </c>
      <c r="O20" s="3" t="s">
        <v>0</v>
      </c>
    </row>
    <row r="21" spans="1:15" ht="15" hidden="1" customHeight="1" x14ac:dyDescent="0.25">
      <c r="A21" s="3">
        <v>4</v>
      </c>
      <c r="B21" s="3">
        <v>10</v>
      </c>
      <c r="C21" s="3">
        <v>5</v>
      </c>
      <c r="D21" s="3">
        <v>10</v>
      </c>
      <c r="E21" s="3">
        <v>6</v>
      </c>
      <c r="F21" s="3">
        <v>10</v>
      </c>
      <c r="G21" s="3">
        <v>7</v>
      </c>
      <c r="H21" s="3">
        <v>10</v>
      </c>
      <c r="I21" s="3">
        <v>8</v>
      </c>
      <c r="J21" s="3">
        <v>10</v>
      </c>
      <c r="K21" s="3">
        <v>9</v>
      </c>
      <c r="L21" s="3">
        <v>10</v>
      </c>
      <c r="M21" s="1"/>
      <c r="N21" s="3">
        <v>0</v>
      </c>
      <c r="O21" s="3">
        <v>10</v>
      </c>
    </row>
    <row r="22" spans="1:15" ht="15" hidden="1" customHeight="1" x14ac:dyDescent="0.25">
      <c r="A22" s="3" t="s">
        <v>21</v>
      </c>
      <c r="B22" s="3" t="s">
        <v>0</v>
      </c>
      <c r="C22" s="3" t="s">
        <v>21</v>
      </c>
      <c r="D22" s="3" t="s">
        <v>0</v>
      </c>
      <c r="E22" s="3" t="s">
        <v>21</v>
      </c>
      <c r="F22" s="3" t="s">
        <v>0</v>
      </c>
      <c r="G22" s="3" t="s">
        <v>21</v>
      </c>
      <c r="H22" s="3" t="s">
        <v>0</v>
      </c>
      <c r="I22" s="3" t="s">
        <v>21</v>
      </c>
      <c r="J22" s="3" t="s">
        <v>0</v>
      </c>
      <c r="K22" s="3" t="s">
        <v>21</v>
      </c>
      <c r="L22" s="3" t="s">
        <v>0</v>
      </c>
      <c r="M22" s="1"/>
      <c r="N22" s="4" t="s">
        <v>22</v>
      </c>
      <c r="O22" s="3" t="s">
        <v>0</v>
      </c>
    </row>
    <row r="23" spans="1:15" ht="15" hidden="1" customHeight="1" x14ac:dyDescent="0.25">
      <c r="A23" s="3">
        <v>4</v>
      </c>
      <c r="B23" s="3">
        <v>11</v>
      </c>
      <c r="C23" s="3">
        <v>5</v>
      </c>
      <c r="D23" s="3">
        <v>11</v>
      </c>
      <c r="E23" s="3">
        <v>6</v>
      </c>
      <c r="F23" s="3">
        <v>11</v>
      </c>
      <c r="G23" s="3">
        <v>7</v>
      </c>
      <c r="H23" s="3">
        <v>11</v>
      </c>
      <c r="I23" s="3">
        <v>8</v>
      </c>
      <c r="J23" s="3">
        <v>11</v>
      </c>
      <c r="K23" s="3">
        <v>9</v>
      </c>
      <c r="L23" s="3">
        <v>11</v>
      </c>
      <c r="M23" s="1"/>
      <c r="N23" s="3">
        <v>0</v>
      </c>
      <c r="O23" s="3">
        <v>11</v>
      </c>
    </row>
    <row r="24" spans="1:15" ht="15" hidden="1" customHeight="1" x14ac:dyDescent="0.25">
      <c r="A24" s="3" t="s">
        <v>21</v>
      </c>
      <c r="B24" s="3" t="s">
        <v>0</v>
      </c>
      <c r="C24" s="3" t="s">
        <v>21</v>
      </c>
      <c r="D24" s="3" t="s">
        <v>0</v>
      </c>
      <c r="E24" s="3" t="s">
        <v>21</v>
      </c>
      <c r="F24" s="3" t="s">
        <v>0</v>
      </c>
      <c r="G24" s="3" t="s">
        <v>21</v>
      </c>
      <c r="H24" s="3" t="s">
        <v>0</v>
      </c>
      <c r="I24" s="3" t="s">
        <v>21</v>
      </c>
      <c r="J24" s="3" t="s">
        <v>0</v>
      </c>
      <c r="K24" s="3" t="s">
        <v>21</v>
      </c>
      <c r="L24" s="3" t="s">
        <v>0</v>
      </c>
      <c r="M24" s="1"/>
      <c r="N24" s="4" t="s">
        <v>22</v>
      </c>
      <c r="O24" s="3" t="s">
        <v>0</v>
      </c>
    </row>
    <row r="25" spans="1:15" ht="15" hidden="1" customHeight="1" x14ac:dyDescent="0.25">
      <c r="A25" s="3">
        <v>4</v>
      </c>
      <c r="B25" s="3">
        <v>12</v>
      </c>
      <c r="C25" s="3">
        <v>5</v>
      </c>
      <c r="D25" s="3">
        <v>12</v>
      </c>
      <c r="E25" s="3">
        <v>6</v>
      </c>
      <c r="F25" s="3">
        <v>12</v>
      </c>
      <c r="G25" s="3">
        <v>7</v>
      </c>
      <c r="H25" s="3">
        <v>12</v>
      </c>
      <c r="I25" s="3">
        <v>8</v>
      </c>
      <c r="J25" s="3">
        <v>12</v>
      </c>
      <c r="K25" s="3">
        <v>9</v>
      </c>
      <c r="L25" s="3">
        <v>12</v>
      </c>
      <c r="M25" s="1"/>
      <c r="N25" s="3">
        <v>0</v>
      </c>
      <c r="O25" s="3">
        <v>12</v>
      </c>
    </row>
    <row r="26" spans="1:15" ht="15" hidden="1" customHeight="1" x14ac:dyDescent="0.2"/>
    <row r="27" spans="1:15" ht="15" hidden="1" customHeight="1" x14ac:dyDescent="0.2"/>
    <row r="28" spans="1:15" ht="15" hidden="1" customHeight="1" x14ac:dyDescent="0.25">
      <c r="A28" s="3" t="s">
        <v>23</v>
      </c>
      <c r="B28" s="3" t="s">
        <v>24</v>
      </c>
      <c r="C28" s="3" t="s">
        <v>25</v>
      </c>
      <c r="D28" s="3" t="s">
        <v>23</v>
      </c>
      <c r="E28" s="3" t="s">
        <v>24</v>
      </c>
      <c r="F28" s="3" t="s">
        <v>25</v>
      </c>
      <c r="G28" s="3" t="s">
        <v>23</v>
      </c>
      <c r="H28" s="3" t="s">
        <v>24</v>
      </c>
      <c r="I28" s="3" t="s">
        <v>25</v>
      </c>
      <c r="J28" s="3" t="s">
        <v>23</v>
      </c>
      <c r="K28" s="3" t="s">
        <v>24</v>
      </c>
      <c r="L28" s="3" t="s">
        <v>25</v>
      </c>
      <c r="M28" s="3" t="s">
        <v>23</v>
      </c>
      <c r="N28" s="3" t="s">
        <v>24</v>
      </c>
      <c r="O28" s="3" t="s">
        <v>25</v>
      </c>
    </row>
    <row r="29" spans="1:15" ht="15" hidden="1" customHeight="1" x14ac:dyDescent="0.25">
      <c r="A29" s="3">
        <v>1</v>
      </c>
      <c r="B29" s="3">
        <v>2</v>
      </c>
      <c r="C29" s="3">
        <v>0</v>
      </c>
      <c r="D29" s="3">
        <v>1</v>
      </c>
      <c r="E29" s="3">
        <v>2</v>
      </c>
      <c r="F29" s="3">
        <v>1</v>
      </c>
      <c r="G29" s="3">
        <v>1</v>
      </c>
      <c r="H29" s="3">
        <v>3</v>
      </c>
      <c r="I29" s="3">
        <v>0</v>
      </c>
      <c r="J29" s="3">
        <v>1</v>
      </c>
      <c r="K29" s="3">
        <v>3</v>
      </c>
      <c r="L29" s="3">
        <v>1</v>
      </c>
      <c r="M29" s="3">
        <v>1</v>
      </c>
      <c r="N29" s="3">
        <v>4</v>
      </c>
      <c r="O29" s="3">
        <v>0</v>
      </c>
    </row>
    <row r="30" spans="1:15" ht="15" hidden="1" customHeight="1" x14ac:dyDescent="0.25">
      <c r="A30" s="3" t="s">
        <v>23</v>
      </c>
      <c r="B30" s="3" t="s">
        <v>24</v>
      </c>
      <c r="C30" s="3" t="s">
        <v>25</v>
      </c>
      <c r="D30" s="3" t="s">
        <v>23</v>
      </c>
      <c r="E30" s="3" t="s">
        <v>24</v>
      </c>
      <c r="F30" s="3" t="s">
        <v>25</v>
      </c>
      <c r="G30" s="3" t="s">
        <v>23</v>
      </c>
      <c r="H30" s="3" t="s">
        <v>24</v>
      </c>
      <c r="I30" s="3" t="s">
        <v>25</v>
      </c>
      <c r="J30" s="3" t="s">
        <v>23</v>
      </c>
      <c r="K30" s="3" t="s">
        <v>24</v>
      </c>
      <c r="L30" s="3" t="s">
        <v>25</v>
      </c>
      <c r="M30" s="3" t="s">
        <v>23</v>
      </c>
      <c r="N30" s="3" t="s">
        <v>24</v>
      </c>
      <c r="O30" s="3" t="s">
        <v>25</v>
      </c>
    </row>
    <row r="31" spans="1:15" ht="15" hidden="1" customHeight="1" x14ac:dyDescent="0.25">
      <c r="A31" s="3">
        <v>2</v>
      </c>
      <c r="B31" s="3">
        <v>2</v>
      </c>
      <c r="C31" s="3">
        <v>0</v>
      </c>
      <c r="D31" s="3">
        <v>2</v>
      </c>
      <c r="E31" s="3">
        <v>2</v>
      </c>
      <c r="F31" s="3">
        <v>1</v>
      </c>
      <c r="G31" s="3">
        <v>2</v>
      </c>
      <c r="H31" s="3">
        <v>3</v>
      </c>
      <c r="I31" s="3">
        <v>0</v>
      </c>
      <c r="J31" s="3">
        <v>2</v>
      </c>
      <c r="K31" s="3">
        <v>3</v>
      </c>
      <c r="L31" s="3">
        <v>1</v>
      </c>
      <c r="M31" s="3">
        <v>2</v>
      </c>
      <c r="N31" s="3">
        <v>4</v>
      </c>
      <c r="O31" s="3">
        <v>0</v>
      </c>
    </row>
    <row r="32" spans="1:15" ht="15" hidden="1" customHeight="1" x14ac:dyDescent="0.25">
      <c r="A32" s="3" t="s">
        <v>23</v>
      </c>
      <c r="B32" s="3" t="s">
        <v>24</v>
      </c>
      <c r="C32" s="3" t="s">
        <v>25</v>
      </c>
      <c r="D32" s="3" t="s">
        <v>23</v>
      </c>
      <c r="E32" s="3" t="s">
        <v>24</v>
      </c>
      <c r="F32" s="3" t="s">
        <v>25</v>
      </c>
      <c r="G32" s="3" t="s">
        <v>23</v>
      </c>
      <c r="H32" s="3" t="s">
        <v>24</v>
      </c>
      <c r="I32" s="3" t="s">
        <v>25</v>
      </c>
      <c r="J32" s="3" t="s">
        <v>23</v>
      </c>
      <c r="K32" s="3" t="s">
        <v>24</v>
      </c>
      <c r="L32" s="3" t="s">
        <v>25</v>
      </c>
      <c r="M32" s="3" t="s">
        <v>23</v>
      </c>
      <c r="N32" s="3" t="s">
        <v>24</v>
      </c>
      <c r="O32" s="3" t="s">
        <v>25</v>
      </c>
    </row>
    <row r="33" spans="1:15" ht="15" hidden="1" customHeight="1" x14ac:dyDescent="0.25">
      <c r="A33" s="3">
        <v>3</v>
      </c>
      <c r="B33" s="3">
        <v>2</v>
      </c>
      <c r="C33" s="3">
        <v>0</v>
      </c>
      <c r="D33" s="3">
        <v>3</v>
      </c>
      <c r="E33" s="3">
        <v>2</v>
      </c>
      <c r="F33" s="3">
        <v>1</v>
      </c>
      <c r="G33" s="3">
        <v>3</v>
      </c>
      <c r="H33" s="3">
        <v>3</v>
      </c>
      <c r="I33" s="3">
        <v>0</v>
      </c>
      <c r="J33" s="3">
        <v>3</v>
      </c>
      <c r="K33" s="3">
        <v>3</v>
      </c>
      <c r="L33" s="3">
        <v>1</v>
      </c>
      <c r="M33" s="3">
        <v>3</v>
      </c>
      <c r="N33" s="3">
        <v>4</v>
      </c>
      <c r="O33" s="3">
        <v>0</v>
      </c>
    </row>
    <row r="34" spans="1:15" ht="15" hidden="1" customHeight="1" x14ac:dyDescent="0.25">
      <c r="A34" s="3" t="s">
        <v>23</v>
      </c>
      <c r="B34" s="3" t="s">
        <v>24</v>
      </c>
      <c r="C34" s="3" t="s">
        <v>25</v>
      </c>
      <c r="D34" s="3" t="s">
        <v>23</v>
      </c>
      <c r="E34" s="3" t="s">
        <v>24</v>
      </c>
      <c r="F34" s="3" t="s">
        <v>25</v>
      </c>
      <c r="G34" s="3" t="s">
        <v>23</v>
      </c>
      <c r="H34" s="3" t="s">
        <v>24</v>
      </c>
      <c r="I34" s="3" t="s">
        <v>25</v>
      </c>
      <c r="J34" s="3" t="s">
        <v>23</v>
      </c>
      <c r="K34" s="3" t="s">
        <v>24</v>
      </c>
      <c r="L34" s="3" t="s">
        <v>25</v>
      </c>
      <c r="M34" s="3" t="s">
        <v>23</v>
      </c>
      <c r="N34" s="3" t="s">
        <v>24</v>
      </c>
      <c r="O34" s="3" t="s">
        <v>25</v>
      </c>
    </row>
    <row r="35" spans="1:15" ht="15" hidden="1" customHeight="1" x14ac:dyDescent="0.25">
      <c r="A35" s="3">
        <v>4</v>
      </c>
      <c r="B35" s="3">
        <v>2</v>
      </c>
      <c r="C35" s="3">
        <v>0</v>
      </c>
      <c r="D35" s="3">
        <v>4</v>
      </c>
      <c r="E35" s="3">
        <v>2</v>
      </c>
      <c r="F35" s="3">
        <v>1</v>
      </c>
      <c r="G35" s="3">
        <v>4</v>
      </c>
      <c r="H35" s="3">
        <v>3</v>
      </c>
      <c r="I35" s="3">
        <v>0</v>
      </c>
      <c r="J35" s="3">
        <v>4</v>
      </c>
      <c r="K35" s="3">
        <v>3</v>
      </c>
      <c r="L35" s="3">
        <v>1</v>
      </c>
      <c r="M35" s="3">
        <v>4</v>
      </c>
      <c r="N35" s="3">
        <v>4</v>
      </c>
      <c r="O35" s="3">
        <v>0</v>
      </c>
    </row>
    <row r="36" spans="1:15" ht="15" hidden="1" customHeight="1" x14ac:dyDescent="0.25">
      <c r="A36" s="3" t="s">
        <v>23</v>
      </c>
      <c r="B36" s="3" t="s">
        <v>24</v>
      </c>
      <c r="C36" s="3" t="s">
        <v>25</v>
      </c>
      <c r="D36" s="3" t="s">
        <v>23</v>
      </c>
      <c r="E36" s="3" t="s">
        <v>24</v>
      </c>
      <c r="F36" s="3" t="s">
        <v>25</v>
      </c>
      <c r="G36" s="3" t="s">
        <v>23</v>
      </c>
      <c r="H36" s="3" t="s">
        <v>24</v>
      </c>
      <c r="I36" s="3" t="s">
        <v>25</v>
      </c>
      <c r="J36" s="3" t="s">
        <v>23</v>
      </c>
      <c r="K36" s="3" t="s">
        <v>24</v>
      </c>
      <c r="L36" s="3" t="s">
        <v>25</v>
      </c>
      <c r="M36" s="3" t="s">
        <v>23</v>
      </c>
      <c r="N36" s="3" t="s">
        <v>24</v>
      </c>
      <c r="O36" s="3" t="s">
        <v>25</v>
      </c>
    </row>
    <row r="37" spans="1:15" ht="15" hidden="1" customHeight="1" x14ac:dyDescent="0.25">
      <c r="A37" s="3">
        <v>5</v>
      </c>
      <c r="B37" s="3">
        <v>2</v>
      </c>
      <c r="C37" s="3">
        <v>0</v>
      </c>
      <c r="D37" s="3">
        <v>5</v>
      </c>
      <c r="E37" s="3">
        <v>2</v>
      </c>
      <c r="F37" s="3">
        <v>1</v>
      </c>
      <c r="G37" s="3">
        <v>5</v>
      </c>
      <c r="H37" s="3">
        <v>3</v>
      </c>
      <c r="I37" s="3">
        <v>0</v>
      </c>
      <c r="J37" s="3">
        <v>5</v>
      </c>
      <c r="K37" s="3">
        <v>3</v>
      </c>
      <c r="L37" s="3">
        <v>1</v>
      </c>
      <c r="M37" s="3">
        <v>5</v>
      </c>
      <c r="N37" s="3">
        <v>4</v>
      </c>
      <c r="O37" s="3">
        <v>0</v>
      </c>
    </row>
    <row r="38" spans="1:15" ht="15" hidden="1" customHeight="1" x14ac:dyDescent="0.25">
      <c r="A38" s="3" t="s">
        <v>23</v>
      </c>
      <c r="B38" s="3" t="s">
        <v>24</v>
      </c>
      <c r="C38" s="3" t="s">
        <v>25</v>
      </c>
      <c r="D38" s="3" t="s">
        <v>23</v>
      </c>
      <c r="E38" s="3" t="s">
        <v>24</v>
      </c>
      <c r="F38" s="3" t="s">
        <v>25</v>
      </c>
      <c r="G38" s="3" t="s">
        <v>23</v>
      </c>
      <c r="H38" s="3" t="s">
        <v>24</v>
      </c>
      <c r="I38" s="3" t="s">
        <v>25</v>
      </c>
      <c r="J38" s="3" t="s">
        <v>23</v>
      </c>
      <c r="K38" s="3" t="s">
        <v>24</v>
      </c>
      <c r="L38" s="3" t="s">
        <v>25</v>
      </c>
      <c r="M38" s="3" t="s">
        <v>23</v>
      </c>
      <c r="N38" s="3" t="s">
        <v>24</v>
      </c>
      <c r="O38" s="3" t="s">
        <v>25</v>
      </c>
    </row>
    <row r="39" spans="1:15" ht="15" hidden="1" customHeight="1" x14ac:dyDescent="0.25">
      <c r="A39" s="3">
        <v>6</v>
      </c>
      <c r="B39" s="3">
        <v>2</v>
      </c>
      <c r="C39" s="3">
        <v>0</v>
      </c>
      <c r="D39" s="3">
        <v>6</v>
      </c>
      <c r="E39" s="3">
        <v>2</v>
      </c>
      <c r="F39" s="3">
        <v>1</v>
      </c>
      <c r="G39" s="3">
        <v>6</v>
      </c>
      <c r="H39" s="3">
        <v>3</v>
      </c>
      <c r="I39" s="3">
        <v>0</v>
      </c>
      <c r="J39" s="3">
        <v>6</v>
      </c>
      <c r="K39" s="3">
        <v>3</v>
      </c>
      <c r="L39" s="3">
        <v>1</v>
      </c>
      <c r="M39" s="3">
        <v>6</v>
      </c>
      <c r="N39" s="3">
        <v>4</v>
      </c>
      <c r="O39" s="3">
        <v>0</v>
      </c>
    </row>
    <row r="40" spans="1:15" ht="15" hidden="1" customHeight="1" x14ac:dyDescent="0.25">
      <c r="A40" s="3" t="s">
        <v>23</v>
      </c>
      <c r="B40" s="3" t="s">
        <v>24</v>
      </c>
      <c r="C40" s="3" t="s">
        <v>25</v>
      </c>
      <c r="D40" s="3" t="s">
        <v>23</v>
      </c>
      <c r="E40" s="3" t="s">
        <v>24</v>
      </c>
      <c r="F40" s="3" t="s">
        <v>25</v>
      </c>
      <c r="G40" s="3" t="s">
        <v>23</v>
      </c>
      <c r="H40" s="3" t="s">
        <v>24</v>
      </c>
      <c r="I40" s="3" t="s">
        <v>25</v>
      </c>
      <c r="J40" s="3" t="s">
        <v>23</v>
      </c>
      <c r="K40" s="3" t="s">
        <v>24</v>
      </c>
      <c r="L40" s="3" t="s">
        <v>25</v>
      </c>
      <c r="M40" s="3" t="s">
        <v>23</v>
      </c>
      <c r="N40" s="3" t="s">
        <v>24</v>
      </c>
      <c r="O40" s="3" t="s">
        <v>25</v>
      </c>
    </row>
    <row r="41" spans="1:15" ht="15" hidden="1" customHeight="1" x14ac:dyDescent="0.25">
      <c r="A41" s="3">
        <v>7</v>
      </c>
      <c r="B41" s="3">
        <v>2</v>
      </c>
      <c r="C41" s="3">
        <v>0</v>
      </c>
      <c r="D41" s="3">
        <v>7</v>
      </c>
      <c r="E41" s="3">
        <v>2</v>
      </c>
      <c r="F41" s="3">
        <v>1</v>
      </c>
      <c r="G41" s="3">
        <v>7</v>
      </c>
      <c r="H41" s="3">
        <v>3</v>
      </c>
      <c r="I41" s="3">
        <v>0</v>
      </c>
      <c r="J41" s="3">
        <v>7</v>
      </c>
      <c r="K41" s="3">
        <v>3</v>
      </c>
      <c r="L41" s="3">
        <v>1</v>
      </c>
      <c r="M41" s="3">
        <v>7</v>
      </c>
      <c r="N41" s="3">
        <v>4</v>
      </c>
      <c r="O41" s="3">
        <v>0</v>
      </c>
    </row>
    <row r="42" spans="1:15" ht="15" hidden="1" customHeight="1" x14ac:dyDescent="0.25">
      <c r="A42" s="3" t="s">
        <v>23</v>
      </c>
      <c r="B42" s="3" t="s">
        <v>24</v>
      </c>
      <c r="C42" s="3" t="s">
        <v>25</v>
      </c>
      <c r="D42" s="3" t="s">
        <v>23</v>
      </c>
      <c r="E42" s="3" t="s">
        <v>24</v>
      </c>
      <c r="F42" s="3" t="s">
        <v>25</v>
      </c>
      <c r="G42" s="3" t="s">
        <v>23</v>
      </c>
      <c r="H42" s="3" t="s">
        <v>24</v>
      </c>
      <c r="I42" s="3" t="s">
        <v>25</v>
      </c>
      <c r="J42" s="3" t="s">
        <v>23</v>
      </c>
      <c r="K42" s="3" t="s">
        <v>24</v>
      </c>
      <c r="L42" s="3" t="s">
        <v>25</v>
      </c>
      <c r="M42" s="3" t="s">
        <v>23</v>
      </c>
      <c r="N42" s="3" t="s">
        <v>24</v>
      </c>
      <c r="O42" s="3" t="s">
        <v>25</v>
      </c>
    </row>
    <row r="43" spans="1:15" ht="15" hidden="1" customHeight="1" x14ac:dyDescent="0.25">
      <c r="A43" s="3">
        <v>8</v>
      </c>
      <c r="B43" s="3">
        <v>2</v>
      </c>
      <c r="C43" s="3">
        <v>0</v>
      </c>
      <c r="D43" s="3">
        <v>8</v>
      </c>
      <c r="E43" s="3">
        <v>2</v>
      </c>
      <c r="F43" s="3">
        <v>1</v>
      </c>
      <c r="G43" s="3">
        <v>8</v>
      </c>
      <c r="H43" s="3">
        <v>3</v>
      </c>
      <c r="I43" s="3">
        <v>0</v>
      </c>
      <c r="J43" s="3">
        <v>8</v>
      </c>
      <c r="K43" s="3">
        <v>3</v>
      </c>
      <c r="L43" s="3">
        <v>1</v>
      </c>
      <c r="M43" s="3">
        <v>8</v>
      </c>
      <c r="N43" s="3">
        <v>4</v>
      </c>
      <c r="O43" s="3">
        <v>0</v>
      </c>
    </row>
    <row r="44" spans="1:15" ht="15" hidden="1" customHeight="1" x14ac:dyDescent="0.25">
      <c r="A44" s="3" t="s">
        <v>23</v>
      </c>
      <c r="B44" s="3" t="s">
        <v>24</v>
      </c>
      <c r="C44" s="3" t="s">
        <v>25</v>
      </c>
      <c r="D44" s="3" t="s">
        <v>23</v>
      </c>
      <c r="E44" s="3" t="s">
        <v>24</v>
      </c>
      <c r="F44" s="3" t="s">
        <v>25</v>
      </c>
      <c r="G44" s="3" t="s">
        <v>23</v>
      </c>
      <c r="H44" s="3" t="s">
        <v>24</v>
      </c>
      <c r="I44" s="3" t="s">
        <v>25</v>
      </c>
      <c r="J44" s="3" t="s">
        <v>23</v>
      </c>
      <c r="K44" s="3" t="s">
        <v>24</v>
      </c>
      <c r="L44" s="3" t="s">
        <v>25</v>
      </c>
      <c r="M44" s="3" t="s">
        <v>23</v>
      </c>
      <c r="N44" s="3" t="s">
        <v>24</v>
      </c>
      <c r="O44" s="3" t="s">
        <v>25</v>
      </c>
    </row>
    <row r="45" spans="1:15" ht="15" hidden="1" customHeight="1" x14ac:dyDescent="0.25">
      <c r="A45" s="3">
        <v>9</v>
      </c>
      <c r="B45" s="3">
        <v>2</v>
      </c>
      <c r="C45" s="3">
        <v>0</v>
      </c>
      <c r="D45" s="3">
        <v>9</v>
      </c>
      <c r="E45" s="3">
        <v>2</v>
      </c>
      <c r="F45" s="3">
        <v>1</v>
      </c>
      <c r="G45" s="3">
        <v>9</v>
      </c>
      <c r="H45" s="3">
        <v>3</v>
      </c>
      <c r="I45" s="3">
        <v>0</v>
      </c>
      <c r="J45" s="3">
        <v>9</v>
      </c>
      <c r="K45" s="3">
        <v>3</v>
      </c>
      <c r="L45" s="3">
        <v>1</v>
      </c>
      <c r="M45" s="3">
        <v>9</v>
      </c>
      <c r="N45" s="3">
        <v>4</v>
      </c>
      <c r="O45" s="3">
        <v>0</v>
      </c>
    </row>
    <row r="46" spans="1:15" ht="15" hidden="1" customHeight="1" x14ac:dyDescent="0.25">
      <c r="A46" s="3" t="s">
        <v>23</v>
      </c>
      <c r="B46" s="3" t="s">
        <v>24</v>
      </c>
      <c r="C46" s="3" t="s">
        <v>25</v>
      </c>
      <c r="D46" s="3" t="s">
        <v>23</v>
      </c>
      <c r="E46" s="3" t="s">
        <v>24</v>
      </c>
      <c r="F46" s="3" t="s">
        <v>25</v>
      </c>
      <c r="G46" s="3" t="s">
        <v>23</v>
      </c>
      <c r="H46" s="3" t="s">
        <v>24</v>
      </c>
      <c r="I46" s="3" t="s">
        <v>25</v>
      </c>
      <c r="J46" s="3" t="s">
        <v>23</v>
      </c>
      <c r="K46" s="3" t="s">
        <v>24</v>
      </c>
      <c r="L46" s="3" t="s">
        <v>25</v>
      </c>
      <c r="M46" s="3" t="s">
        <v>23</v>
      </c>
      <c r="N46" s="3" t="s">
        <v>24</v>
      </c>
      <c r="O46" s="3" t="s">
        <v>25</v>
      </c>
    </row>
    <row r="47" spans="1:15" ht="15" hidden="1" customHeight="1" x14ac:dyDescent="0.25">
      <c r="A47" s="3">
        <v>10</v>
      </c>
      <c r="B47" s="3">
        <v>2</v>
      </c>
      <c r="C47" s="3">
        <v>0</v>
      </c>
      <c r="D47" s="3">
        <v>10</v>
      </c>
      <c r="E47" s="3">
        <v>2</v>
      </c>
      <c r="F47" s="3">
        <v>1</v>
      </c>
      <c r="G47" s="3">
        <v>10</v>
      </c>
      <c r="H47" s="3">
        <v>3</v>
      </c>
      <c r="I47" s="3">
        <v>0</v>
      </c>
      <c r="J47" s="3">
        <v>10</v>
      </c>
      <c r="K47" s="3">
        <v>3</v>
      </c>
      <c r="L47" s="3">
        <v>1</v>
      </c>
      <c r="M47" s="3">
        <v>10</v>
      </c>
      <c r="N47" s="3">
        <v>4</v>
      </c>
      <c r="O47" s="3">
        <v>0</v>
      </c>
    </row>
    <row r="48" spans="1:15" ht="15" hidden="1" customHeight="1" x14ac:dyDescent="0.25">
      <c r="A48" s="3" t="s">
        <v>23</v>
      </c>
      <c r="B48" s="3" t="s">
        <v>24</v>
      </c>
      <c r="C48" s="3" t="s">
        <v>25</v>
      </c>
      <c r="D48" s="3" t="s">
        <v>23</v>
      </c>
      <c r="E48" s="3" t="s">
        <v>24</v>
      </c>
      <c r="F48" s="3" t="s">
        <v>25</v>
      </c>
      <c r="G48" s="3" t="s">
        <v>23</v>
      </c>
      <c r="H48" s="3" t="s">
        <v>24</v>
      </c>
      <c r="I48" s="3" t="s">
        <v>25</v>
      </c>
      <c r="J48" s="3" t="s">
        <v>23</v>
      </c>
      <c r="K48" s="3" t="s">
        <v>24</v>
      </c>
      <c r="L48" s="3" t="s">
        <v>25</v>
      </c>
      <c r="M48" s="3" t="s">
        <v>23</v>
      </c>
      <c r="N48" s="3" t="s">
        <v>24</v>
      </c>
      <c r="O48" s="3" t="s">
        <v>25</v>
      </c>
    </row>
    <row r="49" spans="1:15" ht="15" hidden="1" customHeight="1" x14ac:dyDescent="0.25">
      <c r="A49" s="3">
        <v>11</v>
      </c>
      <c r="B49" s="3">
        <v>2</v>
      </c>
      <c r="C49" s="3">
        <v>0</v>
      </c>
      <c r="D49" s="3">
        <v>11</v>
      </c>
      <c r="E49" s="3">
        <v>2</v>
      </c>
      <c r="F49" s="3">
        <v>1</v>
      </c>
      <c r="G49" s="3">
        <v>11</v>
      </c>
      <c r="H49" s="3">
        <v>3</v>
      </c>
      <c r="I49" s="3">
        <v>0</v>
      </c>
      <c r="J49" s="3">
        <v>11</v>
      </c>
      <c r="K49" s="3">
        <v>3</v>
      </c>
      <c r="L49" s="3">
        <v>1</v>
      </c>
      <c r="M49" s="3">
        <v>11</v>
      </c>
      <c r="N49" s="3">
        <v>4</v>
      </c>
      <c r="O49" s="3">
        <v>0</v>
      </c>
    </row>
    <row r="50" spans="1:15" ht="15" hidden="1" customHeight="1" x14ac:dyDescent="0.25">
      <c r="A50" s="3" t="s">
        <v>23</v>
      </c>
      <c r="B50" s="3" t="s">
        <v>24</v>
      </c>
      <c r="C50" s="3" t="s">
        <v>25</v>
      </c>
      <c r="D50" s="3" t="s">
        <v>23</v>
      </c>
      <c r="E50" s="3" t="s">
        <v>24</v>
      </c>
      <c r="F50" s="3" t="s">
        <v>25</v>
      </c>
      <c r="G50" s="3" t="s">
        <v>23</v>
      </c>
      <c r="H50" s="3" t="s">
        <v>24</v>
      </c>
      <c r="I50" s="3" t="s">
        <v>25</v>
      </c>
      <c r="J50" s="3" t="s">
        <v>23</v>
      </c>
      <c r="K50" s="3" t="s">
        <v>24</v>
      </c>
      <c r="L50" s="3" t="s">
        <v>25</v>
      </c>
      <c r="M50" s="3" t="s">
        <v>23</v>
      </c>
      <c r="N50" s="3" t="s">
        <v>24</v>
      </c>
      <c r="O50" s="3" t="s">
        <v>25</v>
      </c>
    </row>
    <row r="51" spans="1:15" ht="15" hidden="1" customHeight="1" x14ac:dyDescent="0.25">
      <c r="A51" s="3">
        <v>12</v>
      </c>
      <c r="B51" s="3">
        <v>2</v>
      </c>
      <c r="C51" s="3">
        <v>0</v>
      </c>
      <c r="D51" s="3">
        <v>12</v>
      </c>
      <c r="E51" s="3">
        <v>2</v>
      </c>
      <c r="F51" s="3">
        <v>1</v>
      </c>
      <c r="G51" s="3">
        <v>12</v>
      </c>
      <c r="H51" s="3">
        <v>3</v>
      </c>
      <c r="I51" s="3">
        <v>0</v>
      </c>
      <c r="J51" s="3">
        <v>12</v>
      </c>
      <c r="K51" s="3">
        <v>3</v>
      </c>
      <c r="L51" s="3">
        <v>1</v>
      </c>
      <c r="M51" s="3">
        <v>12</v>
      </c>
      <c r="N51" s="3">
        <v>4</v>
      </c>
      <c r="O51" s="3">
        <v>0</v>
      </c>
    </row>
    <row r="52" spans="1:15" ht="15" hidden="1" customHeight="1" x14ac:dyDescent="0.25">
      <c r="A52" s="3" t="s">
        <v>23</v>
      </c>
      <c r="B52" s="3" t="s">
        <v>24</v>
      </c>
      <c r="C52" s="3" t="s">
        <v>25</v>
      </c>
      <c r="D52" s="3" t="s">
        <v>23</v>
      </c>
      <c r="E52" s="3" t="s">
        <v>24</v>
      </c>
      <c r="F52" s="3" t="s">
        <v>25</v>
      </c>
      <c r="G52" s="3" t="s">
        <v>23</v>
      </c>
      <c r="H52" s="3" t="s">
        <v>24</v>
      </c>
      <c r="I52" s="3" t="s">
        <v>25</v>
      </c>
      <c r="J52" s="3" t="s">
        <v>23</v>
      </c>
      <c r="K52" s="3" t="s">
        <v>24</v>
      </c>
      <c r="L52" s="3" t="s">
        <v>25</v>
      </c>
      <c r="M52" s="3" t="s">
        <v>23</v>
      </c>
      <c r="N52" s="3" t="s">
        <v>24</v>
      </c>
      <c r="O52" s="3" t="s">
        <v>25</v>
      </c>
    </row>
    <row r="53" spans="1:15" ht="15" hidden="1" customHeight="1" x14ac:dyDescent="0.25">
      <c r="A53" s="3">
        <v>13</v>
      </c>
      <c r="B53" s="3">
        <v>2</v>
      </c>
      <c r="C53" s="3">
        <v>0</v>
      </c>
      <c r="D53" s="3">
        <v>13</v>
      </c>
      <c r="E53" s="3">
        <v>2</v>
      </c>
      <c r="F53" s="3">
        <v>1</v>
      </c>
      <c r="G53" s="3">
        <v>13</v>
      </c>
      <c r="H53" s="3">
        <v>3</v>
      </c>
      <c r="I53" s="3">
        <v>0</v>
      </c>
      <c r="J53" s="3">
        <v>13</v>
      </c>
      <c r="K53" s="3">
        <v>3</v>
      </c>
      <c r="L53" s="3">
        <v>1</v>
      </c>
      <c r="M53" s="3">
        <v>13</v>
      </c>
      <c r="N53" s="3">
        <v>4</v>
      </c>
      <c r="O53" s="3">
        <v>0</v>
      </c>
    </row>
    <row r="54" spans="1:15" ht="15" hidden="1" customHeight="1" x14ac:dyDescent="0.25">
      <c r="A54" s="3" t="s">
        <v>23</v>
      </c>
      <c r="B54" s="3" t="s">
        <v>24</v>
      </c>
      <c r="C54" s="3" t="s">
        <v>25</v>
      </c>
      <c r="D54" s="3" t="s">
        <v>23</v>
      </c>
      <c r="E54" s="3" t="s">
        <v>24</v>
      </c>
      <c r="F54" s="3" t="s">
        <v>25</v>
      </c>
      <c r="G54" s="3" t="s">
        <v>23</v>
      </c>
      <c r="H54" s="3" t="s">
        <v>24</v>
      </c>
      <c r="I54" s="3" t="s">
        <v>25</v>
      </c>
      <c r="J54" s="3" t="s">
        <v>23</v>
      </c>
      <c r="K54" s="3" t="s">
        <v>24</v>
      </c>
      <c r="L54" s="3" t="s">
        <v>25</v>
      </c>
      <c r="M54" s="3" t="s">
        <v>23</v>
      </c>
      <c r="N54" s="3" t="s">
        <v>24</v>
      </c>
      <c r="O54" s="3" t="s">
        <v>25</v>
      </c>
    </row>
    <row r="55" spans="1:15" ht="15" hidden="1" customHeight="1" x14ac:dyDescent="0.25">
      <c r="A55" s="3">
        <v>14</v>
      </c>
      <c r="B55" s="3">
        <v>2</v>
      </c>
      <c r="C55" s="3">
        <v>0</v>
      </c>
      <c r="D55" s="3">
        <v>14</v>
      </c>
      <c r="E55" s="3">
        <v>2</v>
      </c>
      <c r="F55" s="3">
        <v>1</v>
      </c>
      <c r="G55" s="3">
        <v>14</v>
      </c>
      <c r="H55" s="3">
        <v>3</v>
      </c>
      <c r="I55" s="3">
        <v>0</v>
      </c>
      <c r="J55" s="3">
        <v>14</v>
      </c>
      <c r="K55" s="3">
        <v>3</v>
      </c>
      <c r="L55" s="3">
        <v>1</v>
      </c>
      <c r="M55" s="3">
        <v>14</v>
      </c>
      <c r="N55" s="3">
        <v>4</v>
      </c>
      <c r="O55" s="3">
        <v>0</v>
      </c>
    </row>
    <row r="56" spans="1:15" ht="15" hidden="1" customHeight="1" x14ac:dyDescent="0.25">
      <c r="A56" s="3" t="s">
        <v>23</v>
      </c>
      <c r="B56" s="3" t="s">
        <v>24</v>
      </c>
      <c r="C56" s="3" t="s">
        <v>25</v>
      </c>
      <c r="D56" s="3" t="s">
        <v>23</v>
      </c>
      <c r="E56" s="3" t="s">
        <v>24</v>
      </c>
      <c r="F56" s="3" t="s">
        <v>25</v>
      </c>
      <c r="G56" s="3" t="s">
        <v>23</v>
      </c>
      <c r="H56" s="3" t="s">
        <v>24</v>
      </c>
      <c r="I56" s="3" t="s">
        <v>25</v>
      </c>
      <c r="J56" s="3" t="s">
        <v>23</v>
      </c>
      <c r="K56" s="3" t="s">
        <v>24</v>
      </c>
      <c r="L56" s="3" t="s">
        <v>25</v>
      </c>
      <c r="M56" s="3" t="s">
        <v>23</v>
      </c>
      <c r="N56" s="3" t="s">
        <v>24</v>
      </c>
      <c r="O56" s="3" t="s">
        <v>25</v>
      </c>
    </row>
    <row r="57" spans="1:15" ht="15" hidden="1" customHeight="1" x14ac:dyDescent="0.25">
      <c r="A57" s="3">
        <v>15</v>
      </c>
      <c r="B57" s="3">
        <v>2</v>
      </c>
      <c r="C57" s="3">
        <v>0</v>
      </c>
      <c r="D57" s="3">
        <v>15</v>
      </c>
      <c r="E57" s="3">
        <v>2</v>
      </c>
      <c r="F57" s="3">
        <v>1</v>
      </c>
      <c r="G57" s="3">
        <v>15</v>
      </c>
      <c r="H57" s="3">
        <v>3</v>
      </c>
      <c r="I57" s="3">
        <v>0</v>
      </c>
      <c r="J57" s="3">
        <v>15</v>
      </c>
      <c r="K57" s="3">
        <v>3</v>
      </c>
      <c r="L57" s="3">
        <v>1</v>
      </c>
      <c r="M57" s="3">
        <v>15</v>
      </c>
      <c r="N57" s="3">
        <v>4</v>
      </c>
      <c r="O57" s="3">
        <v>0</v>
      </c>
    </row>
    <row r="58" spans="1:15" ht="15" hidden="1" customHeight="1" x14ac:dyDescent="0.25">
      <c r="A58" s="3" t="s">
        <v>23</v>
      </c>
      <c r="B58" s="3" t="s">
        <v>24</v>
      </c>
      <c r="C58" s="3" t="s">
        <v>25</v>
      </c>
      <c r="D58" s="3" t="s">
        <v>23</v>
      </c>
      <c r="E58" s="3" t="s">
        <v>24</v>
      </c>
      <c r="F58" s="3" t="s">
        <v>25</v>
      </c>
      <c r="G58" s="3" t="s">
        <v>23</v>
      </c>
      <c r="H58" s="3" t="s">
        <v>24</v>
      </c>
      <c r="I58" s="3" t="s">
        <v>25</v>
      </c>
      <c r="J58" s="3" t="s">
        <v>23</v>
      </c>
      <c r="K58" s="3" t="s">
        <v>24</v>
      </c>
      <c r="L58" s="3" t="s">
        <v>25</v>
      </c>
      <c r="M58" s="3" t="s">
        <v>23</v>
      </c>
      <c r="N58" s="3" t="s">
        <v>24</v>
      </c>
      <c r="O58" s="3" t="s">
        <v>25</v>
      </c>
    </row>
    <row r="59" spans="1:15" ht="15" hidden="1" customHeight="1" x14ac:dyDescent="0.25">
      <c r="A59" s="3">
        <v>16</v>
      </c>
      <c r="B59" s="3">
        <v>2</v>
      </c>
      <c r="C59" s="3">
        <v>0</v>
      </c>
      <c r="D59" s="3">
        <v>16</v>
      </c>
      <c r="E59" s="3">
        <v>2</v>
      </c>
      <c r="F59" s="3">
        <v>1</v>
      </c>
      <c r="G59" s="3">
        <v>16</v>
      </c>
      <c r="H59" s="3">
        <v>3</v>
      </c>
      <c r="I59" s="3">
        <v>0</v>
      </c>
      <c r="J59" s="3">
        <v>16</v>
      </c>
      <c r="K59" s="3">
        <v>3</v>
      </c>
      <c r="L59" s="3">
        <v>1</v>
      </c>
      <c r="M59" s="3">
        <v>16</v>
      </c>
      <c r="N59" s="3">
        <v>4</v>
      </c>
      <c r="O59" s="3">
        <v>0</v>
      </c>
    </row>
    <row r="60" spans="1:15" ht="15" hidden="1" customHeight="1" x14ac:dyDescent="0.25">
      <c r="A60" s="3" t="s">
        <v>23</v>
      </c>
      <c r="B60" s="3" t="s">
        <v>24</v>
      </c>
      <c r="C60" s="3" t="s">
        <v>25</v>
      </c>
      <c r="D60" s="3" t="s">
        <v>23</v>
      </c>
      <c r="E60" s="3" t="s">
        <v>24</v>
      </c>
      <c r="F60" s="3" t="s">
        <v>25</v>
      </c>
      <c r="G60" s="3" t="s">
        <v>23</v>
      </c>
      <c r="H60" s="3" t="s">
        <v>24</v>
      </c>
      <c r="I60" s="3" t="s">
        <v>25</v>
      </c>
      <c r="J60" s="3" t="s">
        <v>23</v>
      </c>
      <c r="K60" s="3" t="s">
        <v>24</v>
      </c>
      <c r="L60" s="3" t="s">
        <v>25</v>
      </c>
      <c r="M60" s="3" t="s">
        <v>23</v>
      </c>
      <c r="N60" s="3" t="s">
        <v>24</v>
      </c>
      <c r="O60" s="3" t="s">
        <v>25</v>
      </c>
    </row>
    <row r="61" spans="1:15" ht="15" hidden="1" customHeight="1" x14ac:dyDescent="0.25">
      <c r="A61" s="3">
        <v>17</v>
      </c>
      <c r="B61" s="3">
        <v>2</v>
      </c>
      <c r="C61" s="3">
        <v>0</v>
      </c>
      <c r="D61" s="3">
        <v>17</v>
      </c>
      <c r="E61" s="3">
        <v>2</v>
      </c>
      <c r="F61" s="3">
        <v>1</v>
      </c>
      <c r="G61" s="3">
        <v>17</v>
      </c>
      <c r="H61" s="3">
        <v>3</v>
      </c>
      <c r="I61" s="3">
        <v>0</v>
      </c>
      <c r="J61" s="3">
        <v>17</v>
      </c>
      <c r="K61" s="3">
        <v>3</v>
      </c>
      <c r="L61" s="3">
        <v>1</v>
      </c>
      <c r="M61" s="3">
        <v>17</v>
      </c>
      <c r="N61" s="3">
        <v>4</v>
      </c>
      <c r="O61" s="3">
        <v>0</v>
      </c>
    </row>
    <row r="62" spans="1:15" ht="15" hidden="1" customHeight="1" x14ac:dyDescent="0.2"/>
    <row r="63" spans="1:15" ht="15" hidden="1" customHeight="1" x14ac:dyDescent="0.2"/>
    <row r="64" spans="1:15" ht="15" hidden="1" customHeight="1" x14ac:dyDescent="0.25">
      <c r="A64" s="3" t="s">
        <v>26</v>
      </c>
      <c r="B64" s="3" t="s">
        <v>0</v>
      </c>
      <c r="C64" s="3" t="s">
        <v>26</v>
      </c>
      <c r="D64" s="3" t="s">
        <v>0</v>
      </c>
      <c r="E64" s="3" t="s">
        <v>26</v>
      </c>
      <c r="F64" s="3" t="s">
        <v>0</v>
      </c>
      <c r="H64" s="5" t="s">
        <v>27</v>
      </c>
      <c r="I64" s="5" t="s">
        <v>1</v>
      </c>
      <c r="J64" s="5" t="s">
        <v>27</v>
      </c>
      <c r="K64" s="5" t="s">
        <v>1</v>
      </c>
      <c r="L64" s="5" t="s">
        <v>27</v>
      </c>
      <c r="M64" s="5" t="s">
        <v>1</v>
      </c>
      <c r="N64" s="5" t="s">
        <v>27</v>
      </c>
      <c r="O64" s="5" t="s">
        <v>1</v>
      </c>
    </row>
    <row r="65" spans="1:15" ht="15" hidden="1" customHeight="1" x14ac:dyDescent="0.25">
      <c r="A65" s="3">
        <v>1</v>
      </c>
      <c r="B65" s="3">
        <v>1</v>
      </c>
      <c r="C65" s="3">
        <v>2</v>
      </c>
      <c r="D65" s="3">
        <v>1</v>
      </c>
      <c r="E65" s="3">
        <v>3</v>
      </c>
      <c r="F65" s="3">
        <v>1</v>
      </c>
      <c r="H65" s="3">
        <v>1</v>
      </c>
      <c r="I65" s="3">
        <v>1</v>
      </c>
      <c r="J65" s="3">
        <v>2</v>
      </c>
      <c r="K65" s="3">
        <v>1</v>
      </c>
      <c r="L65" s="3">
        <v>3</v>
      </c>
      <c r="M65" s="3">
        <v>1</v>
      </c>
      <c r="N65" s="3">
        <v>4</v>
      </c>
      <c r="O65" s="3">
        <v>1</v>
      </c>
    </row>
    <row r="66" spans="1:15" ht="15" hidden="1" customHeight="1" x14ac:dyDescent="0.25">
      <c r="A66" s="3" t="s">
        <v>26</v>
      </c>
      <c r="B66" s="3" t="s">
        <v>0</v>
      </c>
      <c r="C66" s="3" t="s">
        <v>26</v>
      </c>
      <c r="D66" s="3" t="s">
        <v>0</v>
      </c>
      <c r="E66" s="3" t="s">
        <v>26</v>
      </c>
      <c r="F66" s="3" t="s">
        <v>0</v>
      </c>
      <c r="H66" s="5" t="s">
        <v>27</v>
      </c>
      <c r="I66" s="5" t="s">
        <v>1</v>
      </c>
      <c r="J66" s="5" t="s">
        <v>27</v>
      </c>
      <c r="K66" s="5" t="s">
        <v>1</v>
      </c>
      <c r="L66" s="5" t="s">
        <v>27</v>
      </c>
      <c r="M66" s="5" t="s">
        <v>1</v>
      </c>
      <c r="N66" s="5" t="s">
        <v>27</v>
      </c>
      <c r="O66" s="5" t="s">
        <v>1</v>
      </c>
    </row>
    <row r="67" spans="1:15" ht="15" hidden="1" customHeight="1" x14ac:dyDescent="0.25">
      <c r="A67" s="3">
        <v>1</v>
      </c>
      <c r="B67" s="3">
        <v>2</v>
      </c>
      <c r="C67" s="3">
        <v>2</v>
      </c>
      <c r="D67" s="3">
        <v>2</v>
      </c>
      <c r="E67" s="3">
        <v>3</v>
      </c>
      <c r="F67" s="3">
        <v>2</v>
      </c>
      <c r="H67" s="3">
        <v>1</v>
      </c>
      <c r="I67" s="3">
        <v>2</v>
      </c>
      <c r="J67" s="3">
        <v>2</v>
      </c>
      <c r="K67" s="3">
        <v>2</v>
      </c>
      <c r="L67" s="3">
        <v>3</v>
      </c>
      <c r="M67" s="3">
        <v>2</v>
      </c>
      <c r="N67" s="3">
        <v>4</v>
      </c>
      <c r="O67" s="3">
        <v>2</v>
      </c>
    </row>
    <row r="68" spans="1:15" ht="15" hidden="1" customHeight="1" x14ac:dyDescent="0.25">
      <c r="A68" s="3" t="s">
        <v>26</v>
      </c>
      <c r="B68" s="3" t="s">
        <v>0</v>
      </c>
      <c r="C68" s="3" t="s">
        <v>26</v>
      </c>
      <c r="D68" s="3" t="s">
        <v>0</v>
      </c>
      <c r="E68" s="3" t="s">
        <v>26</v>
      </c>
      <c r="F68" s="3" t="s">
        <v>0</v>
      </c>
      <c r="H68" s="5" t="s">
        <v>27</v>
      </c>
      <c r="I68" s="5" t="s">
        <v>1</v>
      </c>
      <c r="J68" s="5" t="s">
        <v>27</v>
      </c>
      <c r="K68" s="5" t="s">
        <v>1</v>
      </c>
      <c r="L68" s="5" t="s">
        <v>27</v>
      </c>
      <c r="M68" s="5" t="s">
        <v>1</v>
      </c>
      <c r="N68" s="5" t="s">
        <v>27</v>
      </c>
      <c r="O68" s="5" t="s">
        <v>1</v>
      </c>
    </row>
    <row r="69" spans="1:15" ht="15" hidden="1" customHeight="1" x14ac:dyDescent="0.25">
      <c r="A69" s="3">
        <v>1</v>
      </c>
      <c r="B69" s="3">
        <v>3</v>
      </c>
      <c r="C69" s="3">
        <v>2</v>
      </c>
      <c r="D69" s="3">
        <v>3</v>
      </c>
      <c r="E69" s="3">
        <v>3</v>
      </c>
      <c r="F69" s="3">
        <v>3</v>
      </c>
      <c r="H69" s="3">
        <v>1</v>
      </c>
      <c r="I69" s="3">
        <v>3</v>
      </c>
      <c r="J69" s="3">
        <v>2</v>
      </c>
      <c r="K69" s="3">
        <v>3</v>
      </c>
      <c r="L69" s="3">
        <v>3</v>
      </c>
      <c r="M69" s="3">
        <v>3</v>
      </c>
      <c r="N69" s="3">
        <v>4</v>
      </c>
      <c r="O69" s="3">
        <v>3</v>
      </c>
    </row>
    <row r="70" spans="1:15" ht="15" hidden="1" customHeight="1" x14ac:dyDescent="0.25">
      <c r="A70" s="3" t="s">
        <v>26</v>
      </c>
      <c r="B70" s="3" t="s">
        <v>0</v>
      </c>
      <c r="C70" s="3" t="s">
        <v>26</v>
      </c>
      <c r="D70" s="3" t="s">
        <v>0</v>
      </c>
      <c r="E70" s="3" t="s">
        <v>26</v>
      </c>
      <c r="F70" s="3" t="s">
        <v>0</v>
      </c>
      <c r="H70" s="5" t="s">
        <v>27</v>
      </c>
      <c r="I70" s="5" t="s">
        <v>1</v>
      </c>
      <c r="J70" s="5" t="s">
        <v>27</v>
      </c>
      <c r="K70" s="5" t="s">
        <v>1</v>
      </c>
      <c r="L70" s="5" t="s">
        <v>27</v>
      </c>
      <c r="M70" s="5" t="s">
        <v>1</v>
      </c>
      <c r="N70" s="5" t="s">
        <v>27</v>
      </c>
      <c r="O70" s="5" t="s">
        <v>1</v>
      </c>
    </row>
    <row r="71" spans="1:15" ht="15" hidden="1" customHeight="1" x14ac:dyDescent="0.25">
      <c r="A71" s="3">
        <v>1</v>
      </c>
      <c r="B71" s="3">
        <v>4</v>
      </c>
      <c r="C71" s="3">
        <v>2</v>
      </c>
      <c r="D71" s="3">
        <v>4</v>
      </c>
      <c r="E71" s="3">
        <v>3</v>
      </c>
      <c r="F71" s="3">
        <v>4</v>
      </c>
      <c r="H71" s="3">
        <v>1</v>
      </c>
      <c r="I71" s="3">
        <v>4</v>
      </c>
      <c r="J71" s="3">
        <v>2</v>
      </c>
      <c r="K71" s="3">
        <v>4</v>
      </c>
      <c r="L71" s="3">
        <v>3</v>
      </c>
      <c r="M71" s="3">
        <v>4</v>
      </c>
      <c r="N71" s="3">
        <v>4</v>
      </c>
      <c r="O71" s="3">
        <v>4</v>
      </c>
    </row>
    <row r="72" spans="1:15" ht="15" hidden="1" customHeight="1" x14ac:dyDescent="0.25">
      <c r="A72" s="3" t="s">
        <v>26</v>
      </c>
      <c r="B72" s="3" t="s">
        <v>0</v>
      </c>
      <c r="C72" s="3" t="s">
        <v>26</v>
      </c>
      <c r="D72" s="3" t="s">
        <v>0</v>
      </c>
      <c r="E72" s="3" t="s">
        <v>26</v>
      </c>
      <c r="F72" s="3" t="s">
        <v>0</v>
      </c>
      <c r="H72" s="5" t="s">
        <v>27</v>
      </c>
      <c r="I72" s="5" t="s">
        <v>1</v>
      </c>
      <c r="J72" s="5" t="s">
        <v>27</v>
      </c>
      <c r="K72" s="5" t="s">
        <v>1</v>
      </c>
      <c r="L72" s="5" t="s">
        <v>27</v>
      </c>
      <c r="M72" s="5" t="s">
        <v>1</v>
      </c>
      <c r="N72" s="5" t="s">
        <v>27</v>
      </c>
      <c r="O72" s="5" t="s">
        <v>1</v>
      </c>
    </row>
    <row r="73" spans="1:15" ht="15" hidden="1" customHeight="1" x14ac:dyDescent="0.25">
      <c r="A73" s="3">
        <v>1</v>
      </c>
      <c r="B73" s="3">
        <v>5</v>
      </c>
      <c r="C73" s="3">
        <v>2</v>
      </c>
      <c r="D73" s="3">
        <v>5</v>
      </c>
      <c r="E73" s="3">
        <v>3</v>
      </c>
      <c r="F73" s="3">
        <v>5</v>
      </c>
      <c r="H73" s="3">
        <v>1</v>
      </c>
      <c r="I73" s="3">
        <v>5</v>
      </c>
      <c r="J73" s="3">
        <v>2</v>
      </c>
      <c r="K73" s="3">
        <v>5</v>
      </c>
      <c r="L73" s="3">
        <v>3</v>
      </c>
      <c r="M73" s="3">
        <v>5</v>
      </c>
      <c r="N73" s="3">
        <v>4</v>
      </c>
      <c r="O73" s="3">
        <v>5</v>
      </c>
    </row>
    <row r="74" spans="1:15" ht="15" hidden="1" customHeight="1" x14ac:dyDescent="0.25">
      <c r="A74" s="3" t="s">
        <v>26</v>
      </c>
      <c r="B74" s="3" t="s">
        <v>0</v>
      </c>
      <c r="C74" s="3" t="s">
        <v>26</v>
      </c>
      <c r="D74" s="3" t="s">
        <v>0</v>
      </c>
      <c r="E74" s="3" t="s">
        <v>26</v>
      </c>
      <c r="F74" s="3" t="s">
        <v>0</v>
      </c>
      <c r="H74" s="5" t="s">
        <v>27</v>
      </c>
      <c r="I74" s="5" t="s">
        <v>1</v>
      </c>
      <c r="J74" s="5" t="s">
        <v>27</v>
      </c>
      <c r="K74" s="5" t="s">
        <v>1</v>
      </c>
      <c r="L74" s="5" t="s">
        <v>27</v>
      </c>
      <c r="M74" s="5" t="s">
        <v>1</v>
      </c>
      <c r="N74" s="5" t="s">
        <v>27</v>
      </c>
      <c r="O74" s="5" t="s">
        <v>1</v>
      </c>
    </row>
    <row r="75" spans="1:15" ht="15" hidden="1" customHeight="1" x14ac:dyDescent="0.25">
      <c r="A75" s="3">
        <v>1</v>
      </c>
      <c r="B75" s="3">
        <v>6</v>
      </c>
      <c r="C75" s="3">
        <v>2</v>
      </c>
      <c r="D75" s="3">
        <v>6</v>
      </c>
      <c r="E75" s="3">
        <v>3</v>
      </c>
      <c r="F75" s="3">
        <v>6</v>
      </c>
      <c r="H75" s="3">
        <v>1</v>
      </c>
      <c r="I75" s="3">
        <v>6</v>
      </c>
      <c r="J75" s="3">
        <v>2</v>
      </c>
      <c r="K75" s="3">
        <v>6</v>
      </c>
      <c r="L75" s="3">
        <v>3</v>
      </c>
      <c r="M75" s="3">
        <v>6</v>
      </c>
      <c r="N75" s="3">
        <v>4</v>
      </c>
      <c r="O75" s="3">
        <v>6</v>
      </c>
    </row>
    <row r="76" spans="1:15" ht="15" hidden="1" customHeight="1" x14ac:dyDescent="0.25">
      <c r="A76" s="3" t="s">
        <v>26</v>
      </c>
      <c r="B76" s="3" t="s">
        <v>0</v>
      </c>
      <c r="C76" s="3" t="s">
        <v>26</v>
      </c>
      <c r="D76" s="3" t="s">
        <v>0</v>
      </c>
      <c r="E76" s="3" t="s">
        <v>26</v>
      </c>
      <c r="F76" s="3" t="s">
        <v>0</v>
      </c>
      <c r="H76" s="5" t="s">
        <v>27</v>
      </c>
      <c r="I76" s="5" t="s">
        <v>1</v>
      </c>
      <c r="J76" s="5" t="s">
        <v>27</v>
      </c>
      <c r="K76" s="5" t="s">
        <v>1</v>
      </c>
      <c r="L76" s="5" t="s">
        <v>27</v>
      </c>
      <c r="M76" s="5" t="s">
        <v>1</v>
      </c>
      <c r="N76" s="5" t="s">
        <v>27</v>
      </c>
      <c r="O76" s="5" t="s">
        <v>1</v>
      </c>
    </row>
    <row r="77" spans="1:15" ht="15" hidden="1" customHeight="1" x14ac:dyDescent="0.25">
      <c r="A77" s="3">
        <v>1</v>
      </c>
      <c r="B77" s="3">
        <v>7</v>
      </c>
      <c r="C77" s="3">
        <v>2</v>
      </c>
      <c r="D77" s="3">
        <v>7</v>
      </c>
      <c r="E77" s="3">
        <v>3</v>
      </c>
      <c r="F77" s="3">
        <v>7</v>
      </c>
      <c r="H77" s="3">
        <v>1</v>
      </c>
      <c r="I77" s="3">
        <v>7</v>
      </c>
      <c r="J77" s="3">
        <v>2</v>
      </c>
      <c r="K77" s="3">
        <v>7</v>
      </c>
      <c r="L77" s="3">
        <v>3</v>
      </c>
      <c r="M77" s="3">
        <v>7</v>
      </c>
      <c r="N77" s="3">
        <v>4</v>
      </c>
      <c r="O77" s="3">
        <v>7</v>
      </c>
    </row>
    <row r="78" spans="1:15" ht="15" hidden="1" customHeight="1" x14ac:dyDescent="0.25">
      <c r="A78" s="3" t="s">
        <v>26</v>
      </c>
      <c r="B78" s="3" t="s">
        <v>0</v>
      </c>
      <c r="C78" s="3" t="s">
        <v>26</v>
      </c>
      <c r="D78" s="3" t="s">
        <v>0</v>
      </c>
      <c r="E78" s="3" t="s">
        <v>26</v>
      </c>
      <c r="F78" s="3" t="s">
        <v>0</v>
      </c>
      <c r="H78" s="5" t="s">
        <v>27</v>
      </c>
      <c r="I78" s="5" t="s">
        <v>1</v>
      </c>
      <c r="J78" s="5" t="s">
        <v>27</v>
      </c>
      <c r="K78" s="5" t="s">
        <v>1</v>
      </c>
      <c r="L78" s="5" t="s">
        <v>27</v>
      </c>
      <c r="M78" s="5" t="s">
        <v>1</v>
      </c>
      <c r="N78" s="5" t="s">
        <v>27</v>
      </c>
      <c r="O78" s="5" t="s">
        <v>1</v>
      </c>
    </row>
    <row r="79" spans="1:15" ht="15" hidden="1" customHeight="1" x14ac:dyDescent="0.25">
      <c r="A79" s="3">
        <v>1</v>
      </c>
      <c r="B79" s="3">
        <v>8</v>
      </c>
      <c r="C79" s="3">
        <v>2</v>
      </c>
      <c r="D79" s="3">
        <v>8</v>
      </c>
      <c r="E79" s="3">
        <v>3</v>
      </c>
      <c r="F79" s="3">
        <v>8</v>
      </c>
      <c r="H79" s="3">
        <v>1</v>
      </c>
      <c r="I79" s="3">
        <v>8</v>
      </c>
      <c r="J79" s="3">
        <v>2</v>
      </c>
      <c r="K79" s="3">
        <v>8</v>
      </c>
      <c r="L79" s="3">
        <v>3</v>
      </c>
      <c r="M79" s="3">
        <v>8</v>
      </c>
      <c r="N79" s="3">
        <v>4</v>
      </c>
      <c r="O79" s="3">
        <v>8</v>
      </c>
    </row>
    <row r="80" spans="1:15" ht="15" hidden="1" customHeight="1" x14ac:dyDescent="0.25">
      <c r="A80" s="3" t="s">
        <v>26</v>
      </c>
      <c r="B80" s="3" t="s">
        <v>0</v>
      </c>
      <c r="C80" s="3" t="s">
        <v>26</v>
      </c>
      <c r="D80" s="3" t="s">
        <v>0</v>
      </c>
      <c r="E80" s="3" t="s">
        <v>26</v>
      </c>
      <c r="F80" s="3" t="s">
        <v>0</v>
      </c>
      <c r="H80" s="5" t="s">
        <v>27</v>
      </c>
      <c r="I80" s="5" t="s">
        <v>1</v>
      </c>
      <c r="J80" s="5" t="s">
        <v>27</v>
      </c>
      <c r="K80" s="5" t="s">
        <v>1</v>
      </c>
      <c r="L80" s="5" t="s">
        <v>27</v>
      </c>
      <c r="M80" s="5" t="s">
        <v>1</v>
      </c>
      <c r="N80" s="5" t="s">
        <v>27</v>
      </c>
      <c r="O80" s="5" t="s">
        <v>1</v>
      </c>
    </row>
    <row r="81" spans="1:15" ht="15" hidden="1" customHeight="1" x14ac:dyDescent="0.25">
      <c r="A81" s="3">
        <v>1</v>
      </c>
      <c r="B81" s="3">
        <v>9</v>
      </c>
      <c r="C81" s="3">
        <v>2</v>
      </c>
      <c r="D81" s="3">
        <v>9</v>
      </c>
      <c r="E81" s="3">
        <v>3</v>
      </c>
      <c r="F81" s="3">
        <v>9</v>
      </c>
      <c r="H81" s="3">
        <v>1</v>
      </c>
      <c r="I81" s="3">
        <v>9</v>
      </c>
      <c r="J81" s="3">
        <v>2</v>
      </c>
      <c r="K81" s="3">
        <v>9</v>
      </c>
      <c r="L81" s="3">
        <v>3</v>
      </c>
      <c r="M81" s="3">
        <v>9</v>
      </c>
      <c r="N81" s="3">
        <v>4</v>
      </c>
      <c r="O81" s="3">
        <v>9</v>
      </c>
    </row>
    <row r="82" spans="1:15" ht="15" hidden="1" customHeight="1" x14ac:dyDescent="0.25">
      <c r="A82" s="3" t="s">
        <v>26</v>
      </c>
      <c r="B82" s="3" t="s">
        <v>0</v>
      </c>
      <c r="C82" s="3" t="s">
        <v>26</v>
      </c>
      <c r="D82" s="3" t="s">
        <v>0</v>
      </c>
      <c r="E82" s="3" t="s">
        <v>26</v>
      </c>
      <c r="F82" s="3" t="s">
        <v>0</v>
      </c>
      <c r="H82" s="5" t="s">
        <v>27</v>
      </c>
      <c r="I82" s="5" t="s">
        <v>1</v>
      </c>
      <c r="J82" s="5" t="s">
        <v>27</v>
      </c>
      <c r="K82" s="5" t="s">
        <v>1</v>
      </c>
      <c r="L82" s="5" t="s">
        <v>27</v>
      </c>
      <c r="M82" s="5" t="s">
        <v>1</v>
      </c>
      <c r="N82" s="5" t="s">
        <v>27</v>
      </c>
      <c r="O82" s="5" t="s">
        <v>1</v>
      </c>
    </row>
    <row r="83" spans="1:15" ht="15" hidden="1" customHeight="1" x14ac:dyDescent="0.25">
      <c r="A83" s="3">
        <v>1</v>
      </c>
      <c r="B83" s="3">
        <v>10</v>
      </c>
      <c r="C83" s="3">
        <v>2</v>
      </c>
      <c r="D83" s="3">
        <v>10</v>
      </c>
      <c r="E83" s="3">
        <v>3</v>
      </c>
      <c r="F83" s="3">
        <v>10</v>
      </c>
      <c r="H83" s="3">
        <v>1</v>
      </c>
      <c r="I83" s="3">
        <v>10</v>
      </c>
      <c r="J83" s="3">
        <v>2</v>
      </c>
      <c r="K83" s="3">
        <v>10</v>
      </c>
      <c r="L83" s="3">
        <v>3</v>
      </c>
      <c r="M83" s="3">
        <v>10</v>
      </c>
      <c r="N83" s="3">
        <v>4</v>
      </c>
      <c r="O83" s="3">
        <v>10</v>
      </c>
    </row>
    <row r="84" spans="1:15" ht="15" hidden="1" customHeight="1" x14ac:dyDescent="0.25">
      <c r="A84" s="3" t="s">
        <v>26</v>
      </c>
      <c r="B84" s="3" t="s">
        <v>0</v>
      </c>
      <c r="C84" s="3" t="s">
        <v>26</v>
      </c>
      <c r="D84" s="3" t="s">
        <v>0</v>
      </c>
      <c r="E84" s="3" t="s">
        <v>26</v>
      </c>
      <c r="F84" s="3" t="s">
        <v>0</v>
      </c>
      <c r="H84" s="5" t="s">
        <v>27</v>
      </c>
      <c r="I84" s="5" t="s">
        <v>1</v>
      </c>
      <c r="J84" s="5" t="s">
        <v>27</v>
      </c>
      <c r="K84" s="5" t="s">
        <v>1</v>
      </c>
      <c r="L84" s="5" t="s">
        <v>27</v>
      </c>
      <c r="M84" s="5" t="s">
        <v>1</v>
      </c>
      <c r="N84" s="5" t="s">
        <v>27</v>
      </c>
      <c r="O84" s="5" t="s">
        <v>1</v>
      </c>
    </row>
    <row r="85" spans="1:15" ht="15" hidden="1" customHeight="1" x14ac:dyDescent="0.25">
      <c r="A85" s="3">
        <v>1</v>
      </c>
      <c r="B85" s="3">
        <v>11</v>
      </c>
      <c r="C85" s="3">
        <v>2</v>
      </c>
      <c r="D85" s="3">
        <v>11</v>
      </c>
      <c r="E85" s="3">
        <v>3</v>
      </c>
      <c r="F85" s="3">
        <v>11</v>
      </c>
      <c r="H85" s="3">
        <v>1</v>
      </c>
      <c r="I85" s="3">
        <v>11</v>
      </c>
      <c r="J85" s="3">
        <v>2</v>
      </c>
      <c r="K85" s="3">
        <v>11</v>
      </c>
      <c r="L85" s="3">
        <v>3</v>
      </c>
      <c r="M85" s="3">
        <v>11</v>
      </c>
      <c r="N85" s="3">
        <v>4</v>
      </c>
      <c r="O85" s="3">
        <v>11</v>
      </c>
    </row>
    <row r="86" spans="1:15" ht="15" hidden="1" customHeight="1" x14ac:dyDescent="0.25">
      <c r="A86" s="3" t="s">
        <v>26</v>
      </c>
      <c r="B86" s="3" t="s">
        <v>0</v>
      </c>
      <c r="C86" s="3" t="s">
        <v>26</v>
      </c>
      <c r="D86" s="3" t="s">
        <v>0</v>
      </c>
      <c r="E86" s="3" t="s">
        <v>26</v>
      </c>
      <c r="F86" s="3" t="s">
        <v>0</v>
      </c>
      <c r="H86" s="5" t="s">
        <v>27</v>
      </c>
      <c r="I86" s="5" t="s">
        <v>1</v>
      </c>
      <c r="J86" s="5" t="s">
        <v>27</v>
      </c>
      <c r="K86" s="5" t="s">
        <v>1</v>
      </c>
      <c r="L86" s="5" t="s">
        <v>27</v>
      </c>
      <c r="M86" s="5" t="s">
        <v>1</v>
      </c>
      <c r="N86" s="5" t="s">
        <v>27</v>
      </c>
      <c r="O86" s="5" t="s">
        <v>1</v>
      </c>
    </row>
    <row r="87" spans="1:15" ht="15" hidden="1" customHeight="1" x14ac:dyDescent="0.25">
      <c r="A87" s="3">
        <v>1</v>
      </c>
      <c r="B87" s="3">
        <v>12</v>
      </c>
      <c r="C87" s="3">
        <v>2</v>
      </c>
      <c r="D87" s="3">
        <v>12</v>
      </c>
      <c r="E87" s="3">
        <v>3</v>
      </c>
      <c r="F87" s="3">
        <v>12</v>
      </c>
      <c r="H87" s="3">
        <v>1</v>
      </c>
      <c r="I87" s="3">
        <v>12</v>
      </c>
      <c r="J87" s="3">
        <v>2</v>
      </c>
      <c r="K87" s="3">
        <v>12</v>
      </c>
      <c r="L87" s="3">
        <v>3</v>
      </c>
      <c r="M87" s="3">
        <v>12</v>
      </c>
      <c r="N87" s="3">
        <v>4</v>
      </c>
      <c r="O87" s="3">
        <v>12</v>
      </c>
    </row>
    <row r="88" spans="1:15" ht="15" hidden="1" customHeight="1" x14ac:dyDescent="0.2"/>
    <row r="89" spans="1:15" ht="15" hidden="1" customHeight="1" x14ac:dyDescent="0.2"/>
    <row r="90" spans="1:15" ht="15" hidden="1" customHeight="1" x14ac:dyDescent="0.2">
      <c r="A90" s="5" t="s">
        <v>27</v>
      </c>
      <c r="B90" s="5" t="s">
        <v>28</v>
      </c>
      <c r="C90" s="5" t="s">
        <v>27</v>
      </c>
      <c r="D90" s="5" t="s">
        <v>28</v>
      </c>
      <c r="E90" s="5" t="s">
        <v>27</v>
      </c>
      <c r="F90" s="5" t="s">
        <v>28</v>
      </c>
      <c r="G90" s="5" t="s">
        <v>27</v>
      </c>
      <c r="H90" s="5" t="s">
        <v>28</v>
      </c>
    </row>
    <row r="91" spans="1:15" ht="15" hidden="1" customHeight="1" x14ac:dyDescent="0.25">
      <c r="A91" s="3">
        <v>1</v>
      </c>
      <c r="B91" s="3">
        <v>1</v>
      </c>
      <c r="C91" s="3">
        <v>2</v>
      </c>
      <c r="D91" s="3">
        <v>1</v>
      </c>
      <c r="E91" s="3">
        <v>3</v>
      </c>
      <c r="F91" s="3">
        <v>1</v>
      </c>
      <c r="G91" s="3">
        <v>4</v>
      </c>
      <c r="H91" s="3">
        <v>1</v>
      </c>
    </row>
    <row r="92" spans="1:15" ht="15" hidden="1" customHeight="1" x14ac:dyDescent="0.2">
      <c r="A92" s="5" t="s">
        <v>27</v>
      </c>
      <c r="B92" s="5" t="s">
        <v>28</v>
      </c>
      <c r="C92" s="5" t="s">
        <v>27</v>
      </c>
      <c r="D92" s="5" t="s">
        <v>28</v>
      </c>
      <c r="E92" s="5" t="s">
        <v>27</v>
      </c>
      <c r="F92" s="5" t="s">
        <v>28</v>
      </c>
      <c r="G92" s="5" t="s">
        <v>27</v>
      </c>
      <c r="H92" s="5" t="s">
        <v>28</v>
      </c>
    </row>
    <row r="93" spans="1:15" ht="15" hidden="1" customHeight="1" x14ac:dyDescent="0.25">
      <c r="A93" s="3">
        <v>1</v>
      </c>
      <c r="B93" s="3">
        <v>2</v>
      </c>
      <c r="C93" s="3">
        <v>2</v>
      </c>
      <c r="D93" s="3">
        <v>2</v>
      </c>
      <c r="E93" s="3">
        <v>3</v>
      </c>
      <c r="F93" s="3">
        <v>2</v>
      </c>
      <c r="G93" s="3">
        <v>4</v>
      </c>
      <c r="H93" s="3">
        <v>2</v>
      </c>
    </row>
    <row r="94" spans="1:15" ht="15" hidden="1" customHeight="1" x14ac:dyDescent="0.2">
      <c r="A94" s="5" t="s">
        <v>27</v>
      </c>
      <c r="B94" s="5" t="s">
        <v>28</v>
      </c>
      <c r="C94" s="5" t="s">
        <v>27</v>
      </c>
      <c r="D94" s="5" t="s">
        <v>28</v>
      </c>
      <c r="E94" s="5" t="s">
        <v>27</v>
      </c>
      <c r="F94" s="5" t="s">
        <v>28</v>
      </c>
      <c r="G94" s="5" t="s">
        <v>27</v>
      </c>
      <c r="H94" s="5" t="s">
        <v>28</v>
      </c>
    </row>
    <row r="95" spans="1:15" ht="15" hidden="1" customHeight="1" x14ac:dyDescent="0.25">
      <c r="A95" s="3">
        <v>1</v>
      </c>
      <c r="B95" s="3">
        <v>3</v>
      </c>
      <c r="C95" s="3">
        <v>2</v>
      </c>
      <c r="D95" s="3">
        <v>3</v>
      </c>
      <c r="E95" s="3">
        <v>3</v>
      </c>
      <c r="F95" s="3">
        <v>3</v>
      </c>
      <c r="G95" s="3">
        <v>4</v>
      </c>
      <c r="H95" s="3">
        <v>3</v>
      </c>
    </row>
    <row r="96" spans="1:15" ht="15" hidden="1" customHeight="1" x14ac:dyDescent="0.2">
      <c r="A96" s="5" t="s">
        <v>27</v>
      </c>
      <c r="B96" s="5" t="s">
        <v>28</v>
      </c>
      <c r="C96" s="5" t="s">
        <v>27</v>
      </c>
      <c r="D96" s="5" t="s">
        <v>28</v>
      </c>
      <c r="E96" s="5" t="s">
        <v>27</v>
      </c>
      <c r="F96" s="5" t="s">
        <v>28</v>
      </c>
      <c r="G96" s="5" t="s">
        <v>27</v>
      </c>
      <c r="H96" s="5" t="s">
        <v>28</v>
      </c>
    </row>
    <row r="97" spans="1:8" ht="15" hidden="1" customHeight="1" x14ac:dyDescent="0.25">
      <c r="A97" s="3">
        <v>1</v>
      </c>
      <c r="B97" s="3">
        <v>4</v>
      </c>
      <c r="C97" s="3">
        <v>2</v>
      </c>
      <c r="D97" s="3">
        <v>4</v>
      </c>
      <c r="E97" s="3">
        <v>3</v>
      </c>
      <c r="F97" s="3">
        <v>4</v>
      </c>
      <c r="G97" s="3">
        <v>4</v>
      </c>
      <c r="H97" s="3">
        <v>4</v>
      </c>
    </row>
    <row r="98" spans="1:8" ht="15" hidden="1" customHeight="1" x14ac:dyDescent="0.2">
      <c r="A98" s="5" t="s">
        <v>27</v>
      </c>
      <c r="B98" s="5" t="s">
        <v>28</v>
      </c>
      <c r="C98" s="5" t="s">
        <v>27</v>
      </c>
      <c r="D98" s="5" t="s">
        <v>28</v>
      </c>
      <c r="E98" s="5" t="s">
        <v>27</v>
      </c>
      <c r="F98" s="5" t="s">
        <v>28</v>
      </c>
      <c r="G98" s="5" t="s">
        <v>27</v>
      </c>
      <c r="H98" s="5" t="s">
        <v>28</v>
      </c>
    </row>
    <row r="99" spans="1:8" ht="15" hidden="1" customHeight="1" x14ac:dyDescent="0.25">
      <c r="A99" s="3">
        <v>1</v>
      </c>
      <c r="B99" s="3">
        <v>5</v>
      </c>
      <c r="C99" s="3">
        <v>2</v>
      </c>
      <c r="D99" s="3">
        <v>5</v>
      </c>
      <c r="E99" s="3">
        <v>3</v>
      </c>
      <c r="F99" s="3">
        <v>5</v>
      </c>
      <c r="G99" s="3">
        <v>4</v>
      </c>
      <c r="H99" s="3">
        <v>5</v>
      </c>
    </row>
    <row r="100" spans="1:8" ht="15" hidden="1" customHeight="1" x14ac:dyDescent="0.2">
      <c r="A100" s="5" t="s">
        <v>27</v>
      </c>
      <c r="B100" s="5" t="s">
        <v>28</v>
      </c>
      <c r="C100" s="5" t="s">
        <v>27</v>
      </c>
      <c r="D100" s="5" t="s">
        <v>28</v>
      </c>
      <c r="E100" s="5" t="s">
        <v>27</v>
      </c>
      <c r="F100" s="5" t="s">
        <v>28</v>
      </c>
      <c r="G100" s="5" t="s">
        <v>27</v>
      </c>
      <c r="H100" s="5" t="s">
        <v>28</v>
      </c>
    </row>
    <row r="101" spans="1:8" ht="15" hidden="1" customHeight="1" x14ac:dyDescent="0.25">
      <c r="A101" s="3">
        <v>1</v>
      </c>
      <c r="B101" s="3">
        <v>6</v>
      </c>
      <c r="C101" s="3">
        <v>2</v>
      </c>
      <c r="D101" s="3">
        <v>6</v>
      </c>
      <c r="E101" s="3">
        <v>3</v>
      </c>
      <c r="F101" s="3">
        <v>6</v>
      </c>
      <c r="G101" s="3">
        <v>4</v>
      </c>
      <c r="H101" s="3">
        <v>6</v>
      </c>
    </row>
    <row r="102" spans="1:8" ht="15" hidden="1" customHeight="1" x14ac:dyDescent="0.2">
      <c r="A102" s="5" t="s">
        <v>27</v>
      </c>
      <c r="B102" s="5" t="s">
        <v>28</v>
      </c>
      <c r="C102" s="5" t="s">
        <v>27</v>
      </c>
      <c r="D102" s="5" t="s">
        <v>28</v>
      </c>
      <c r="E102" s="5" t="s">
        <v>27</v>
      </c>
      <c r="F102" s="5" t="s">
        <v>28</v>
      </c>
      <c r="G102" s="5" t="s">
        <v>27</v>
      </c>
      <c r="H102" s="5" t="s">
        <v>28</v>
      </c>
    </row>
    <row r="103" spans="1:8" ht="15" hidden="1" customHeight="1" x14ac:dyDescent="0.25">
      <c r="A103" s="3">
        <v>1</v>
      </c>
      <c r="B103" s="3">
        <v>7</v>
      </c>
      <c r="C103" s="3">
        <v>2</v>
      </c>
      <c r="D103" s="3">
        <v>7</v>
      </c>
      <c r="E103" s="3">
        <v>3</v>
      </c>
      <c r="F103" s="3">
        <v>7</v>
      </c>
      <c r="G103" s="3">
        <v>4</v>
      </c>
      <c r="H103" s="3">
        <v>7</v>
      </c>
    </row>
    <row r="104" spans="1:8" ht="15" hidden="1" customHeight="1" x14ac:dyDescent="0.2">
      <c r="A104" s="5" t="s">
        <v>27</v>
      </c>
      <c r="B104" s="5" t="s">
        <v>28</v>
      </c>
      <c r="C104" s="5" t="s">
        <v>27</v>
      </c>
      <c r="D104" s="5" t="s">
        <v>28</v>
      </c>
      <c r="E104" s="5" t="s">
        <v>27</v>
      </c>
      <c r="F104" s="5" t="s">
        <v>28</v>
      </c>
      <c r="G104" s="5" t="s">
        <v>27</v>
      </c>
      <c r="H104" s="5" t="s">
        <v>28</v>
      </c>
    </row>
    <row r="105" spans="1:8" ht="15" hidden="1" customHeight="1" x14ac:dyDescent="0.25">
      <c r="A105" s="3">
        <v>1</v>
      </c>
      <c r="B105" s="3">
        <v>8</v>
      </c>
      <c r="C105" s="3">
        <v>2</v>
      </c>
      <c r="D105" s="3">
        <v>8</v>
      </c>
      <c r="E105" s="3">
        <v>3</v>
      </c>
      <c r="F105" s="3">
        <v>8</v>
      </c>
      <c r="G105" s="3">
        <v>4</v>
      </c>
      <c r="H105" s="3">
        <v>8</v>
      </c>
    </row>
    <row r="106" spans="1:8" ht="15" hidden="1" customHeight="1" x14ac:dyDescent="0.2">
      <c r="A106" s="5" t="s">
        <v>27</v>
      </c>
      <c r="B106" s="5" t="s">
        <v>28</v>
      </c>
      <c r="C106" s="5" t="s">
        <v>27</v>
      </c>
      <c r="D106" s="5" t="s">
        <v>28</v>
      </c>
      <c r="E106" s="5" t="s">
        <v>27</v>
      </c>
      <c r="F106" s="5" t="s">
        <v>28</v>
      </c>
      <c r="G106" s="5" t="s">
        <v>27</v>
      </c>
      <c r="H106" s="5" t="s">
        <v>28</v>
      </c>
    </row>
    <row r="107" spans="1:8" ht="15" hidden="1" customHeight="1" x14ac:dyDescent="0.25">
      <c r="A107" s="3">
        <v>1</v>
      </c>
      <c r="B107" s="3">
        <v>9</v>
      </c>
      <c r="C107" s="3">
        <v>2</v>
      </c>
      <c r="D107" s="3">
        <v>9</v>
      </c>
      <c r="E107" s="3">
        <v>3</v>
      </c>
      <c r="F107" s="3">
        <v>9</v>
      </c>
      <c r="G107" s="3">
        <v>4</v>
      </c>
      <c r="H107" s="3">
        <v>9</v>
      </c>
    </row>
    <row r="108" spans="1:8" ht="15" hidden="1" customHeight="1" x14ac:dyDescent="0.2">
      <c r="A108" s="5" t="s">
        <v>27</v>
      </c>
      <c r="B108" s="5" t="s">
        <v>28</v>
      </c>
      <c r="C108" s="5" t="s">
        <v>27</v>
      </c>
      <c r="D108" s="5" t="s">
        <v>28</v>
      </c>
      <c r="E108" s="5" t="s">
        <v>27</v>
      </c>
      <c r="F108" s="5" t="s">
        <v>28</v>
      </c>
      <c r="G108" s="5" t="s">
        <v>27</v>
      </c>
      <c r="H108" s="5" t="s">
        <v>28</v>
      </c>
    </row>
    <row r="109" spans="1:8" ht="15" hidden="1" customHeight="1" x14ac:dyDescent="0.25">
      <c r="A109" s="3">
        <v>1</v>
      </c>
      <c r="B109" s="3">
        <v>10</v>
      </c>
      <c r="C109" s="3">
        <v>2</v>
      </c>
      <c r="D109" s="3">
        <v>10</v>
      </c>
      <c r="E109" s="3">
        <v>3</v>
      </c>
      <c r="F109" s="3">
        <v>10</v>
      </c>
      <c r="G109" s="3">
        <v>4</v>
      </c>
      <c r="H109" s="3">
        <v>10</v>
      </c>
    </row>
    <row r="110" spans="1:8" ht="15" hidden="1" customHeight="1" x14ac:dyDescent="0.2">
      <c r="A110" s="5" t="s">
        <v>27</v>
      </c>
      <c r="B110" s="5" t="s">
        <v>28</v>
      </c>
      <c r="C110" s="5" t="s">
        <v>27</v>
      </c>
      <c r="D110" s="5" t="s">
        <v>28</v>
      </c>
      <c r="E110" s="5" t="s">
        <v>27</v>
      </c>
      <c r="F110" s="5" t="s">
        <v>28</v>
      </c>
      <c r="G110" s="5" t="s">
        <v>27</v>
      </c>
      <c r="H110" s="5" t="s">
        <v>28</v>
      </c>
    </row>
    <row r="111" spans="1:8" ht="15" hidden="1" customHeight="1" x14ac:dyDescent="0.25">
      <c r="A111" s="3">
        <v>1</v>
      </c>
      <c r="B111" s="3">
        <v>11</v>
      </c>
      <c r="C111" s="3">
        <v>2</v>
      </c>
      <c r="D111" s="3">
        <v>11</v>
      </c>
      <c r="E111" s="3">
        <v>3</v>
      </c>
      <c r="F111" s="3">
        <v>11</v>
      </c>
      <c r="G111" s="3">
        <v>4</v>
      </c>
      <c r="H111" s="3">
        <v>11</v>
      </c>
    </row>
    <row r="112" spans="1:8" ht="15" hidden="1" customHeight="1" x14ac:dyDescent="0.2">
      <c r="A112" s="5" t="s">
        <v>27</v>
      </c>
      <c r="B112" s="5" t="s">
        <v>28</v>
      </c>
      <c r="C112" s="5" t="s">
        <v>27</v>
      </c>
      <c r="D112" s="5" t="s">
        <v>28</v>
      </c>
      <c r="E112" s="5" t="s">
        <v>27</v>
      </c>
      <c r="F112" s="5" t="s">
        <v>28</v>
      </c>
      <c r="G112" s="5" t="s">
        <v>27</v>
      </c>
      <c r="H112" s="5" t="s">
        <v>28</v>
      </c>
    </row>
    <row r="113" spans="1:15" ht="15" hidden="1" customHeight="1" x14ac:dyDescent="0.25">
      <c r="A113" s="3">
        <v>1</v>
      </c>
      <c r="B113" s="3">
        <v>12</v>
      </c>
      <c r="C113" s="3">
        <v>2</v>
      </c>
      <c r="D113" s="3">
        <v>12</v>
      </c>
      <c r="E113" s="3">
        <v>3</v>
      </c>
      <c r="F113" s="3">
        <v>12</v>
      </c>
      <c r="G113" s="3">
        <v>4</v>
      </c>
      <c r="H113" s="3">
        <v>12</v>
      </c>
    </row>
    <row r="114" spans="1:15" ht="15" hidden="1" customHeight="1" x14ac:dyDescent="0.2">
      <c r="A114" s="5" t="s">
        <v>27</v>
      </c>
      <c r="B114" s="5" t="s">
        <v>28</v>
      </c>
      <c r="C114" s="5" t="s">
        <v>27</v>
      </c>
      <c r="D114" s="5" t="s">
        <v>28</v>
      </c>
      <c r="E114" s="5" t="s">
        <v>27</v>
      </c>
      <c r="F114" s="5" t="s">
        <v>28</v>
      </c>
      <c r="G114" s="5" t="s">
        <v>27</v>
      </c>
      <c r="H114" s="5" t="s">
        <v>28</v>
      </c>
    </row>
    <row r="115" spans="1:15" ht="15" hidden="1" customHeight="1" x14ac:dyDescent="0.25">
      <c r="A115" s="3">
        <v>1</v>
      </c>
      <c r="B115" s="3">
        <v>13</v>
      </c>
      <c r="C115" s="3">
        <v>2</v>
      </c>
      <c r="D115" s="3">
        <v>13</v>
      </c>
      <c r="E115" s="3">
        <v>3</v>
      </c>
      <c r="F115" s="3">
        <v>13</v>
      </c>
      <c r="G115" s="3">
        <v>4</v>
      </c>
      <c r="H115" s="3">
        <v>13</v>
      </c>
    </row>
    <row r="116" spans="1:15" ht="15" hidden="1" customHeight="1" x14ac:dyDescent="0.2"/>
    <row r="117" spans="1:15" ht="15" hidden="1" customHeight="1" x14ac:dyDescent="0.2"/>
    <row r="118" spans="1:15" ht="15" hidden="1" customHeight="1" x14ac:dyDescent="0.2"/>
    <row r="119" spans="1:15" ht="45.75" customHeight="1" x14ac:dyDescent="0.2"/>
    <row r="120" spans="1:15" ht="41.25" customHeight="1" x14ac:dyDescent="0.35">
      <c r="A120" s="141" t="s">
        <v>29</v>
      </c>
      <c r="B120" s="141"/>
      <c r="C120" s="141"/>
      <c r="D120" s="141"/>
      <c r="E120" s="141"/>
      <c r="F120" s="141"/>
      <c r="G120" s="141"/>
      <c r="H120" s="141"/>
      <c r="I120" s="141"/>
      <c r="J120" s="141"/>
      <c r="K120" s="141"/>
      <c r="L120" s="141"/>
      <c r="M120" s="141"/>
      <c r="N120" s="141"/>
      <c r="O120" s="141"/>
    </row>
    <row r="121" spans="1:15" ht="18.75" x14ac:dyDescent="0.3">
      <c r="A121" s="142" t="s">
        <v>30</v>
      </c>
      <c r="B121" s="142"/>
      <c r="C121" s="142"/>
      <c r="D121" s="142"/>
      <c r="E121" s="142"/>
      <c r="F121" s="142"/>
      <c r="G121" s="142"/>
      <c r="H121" s="142"/>
      <c r="I121" s="142"/>
      <c r="J121" s="142"/>
      <c r="K121" s="142"/>
      <c r="L121" s="142"/>
      <c r="M121" s="142"/>
      <c r="N121" s="142"/>
      <c r="O121" s="142"/>
    </row>
    <row r="122" spans="1:15" ht="16.5" customHeight="1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1:15" ht="18.75" customHeight="1" thickBot="1" x14ac:dyDescent="0.25">
      <c r="A123" s="108" t="s">
        <v>31</v>
      </c>
      <c r="B123" s="109"/>
      <c r="C123" s="109"/>
      <c r="D123" s="109"/>
      <c r="E123" s="110"/>
      <c r="F123" s="7"/>
      <c r="G123" s="7"/>
      <c r="H123" s="7"/>
      <c r="I123" s="7"/>
      <c r="J123" s="7"/>
      <c r="K123" s="7"/>
      <c r="L123" s="7"/>
      <c r="M123" s="7"/>
      <c r="N123" s="7"/>
      <c r="O123" s="7"/>
    </row>
    <row r="124" spans="1:15" s="10" customFormat="1" ht="13.5" customHeight="1" x14ac:dyDescent="0.2">
      <c r="A124" s="8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</row>
    <row r="125" spans="1:15" ht="46.5" customHeight="1" x14ac:dyDescent="0.3">
      <c r="A125" s="11" t="s">
        <v>0</v>
      </c>
      <c r="B125" s="12" t="s">
        <v>18</v>
      </c>
      <c r="C125" s="13" t="s">
        <v>32</v>
      </c>
      <c r="D125" s="12" t="s">
        <v>33</v>
      </c>
      <c r="E125" s="12" t="s">
        <v>34</v>
      </c>
      <c r="F125" s="13" t="s">
        <v>35</v>
      </c>
      <c r="G125" s="6"/>
      <c r="H125" s="6"/>
      <c r="I125" s="6"/>
      <c r="J125" s="6"/>
      <c r="K125" s="6"/>
      <c r="L125" s="6"/>
      <c r="M125" s="6"/>
      <c r="N125" s="6"/>
      <c r="O125" s="6"/>
    </row>
    <row r="126" spans="1:15" ht="13.5" customHeight="1" x14ac:dyDescent="0.3">
      <c r="A126" s="14" t="s">
        <v>5</v>
      </c>
      <c r="B126" s="15">
        <f t="shared" ref="B126:B136" si="0">+SUM(C126:F126)</f>
        <v>281</v>
      </c>
      <c r="C126" s="16">
        <v>118</v>
      </c>
      <c r="D126" s="16">
        <v>59</v>
      </c>
      <c r="E126" s="16">
        <v>66</v>
      </c>
      <c r="F126" s="16">
        <v>38</v>
      </c>
      <c r="G126" s="6"/>
      <c r="H126" s="6"/>
      <c r="I126" s="6"/>
      <c r="J126" s="6"/>
      <c r="K126" s="6"/>
      <c r="L126" s="6"/>
      <c r="M126" s="6"/>
      <c r="N126" s="6"/>
      <c r="O126" s="6"/>
    </row>
    <row r="127" spans="1:15" ht="13.5" customHeight="1" x14ac:dyDescent="0.3">
      <c r="A127" s="17" t="s">
        <v>6</v>
      </c>
      <c r="B127" s="15">
        <f t="shared" si="0"/>
        <v>240</v>
      </c>
      <c r="C127" s="18">
        <v>113</v>
      </c>
      <c r="D127" s="18">
        <v>55</v>
      </c>
      <c r="E127" s="18">
        <v>54</v>
      </c>
      <c r="F127" s="18">
        <v>18</v>
      </c>
      <c r="G127" s="6"/>
      <c r="H127" s="6"/>
      <c r="I127" s="6"/>
      <c r="J127" s="6"/>
      <c r="K127" s="6"/>
      <c r="L127" s="6"/>
      <c r="M127" s="6"/>
      <c r="N127" s="6"/>
      <c r="O127" s="6"/>
    </row>
    <row r="128" spans="1:15" ht="13.5" customHeight="1" x14ac:dyDescent="0.3">
      <c r="A128" s="14" t="s">
        <v>9</v>
      </c>
      <c r="B128" s="15">
        <f t="shared" si="0"/>
        <v>151</v>
      </c>
      <c r="C128" s="16">
        <v>72</v>
      </c>
      <c r="D128" s="16">
        <v>25</v>
      </c>
      <c r="E128" s="16">
        <v>44</v>
      </c>
      <c r="F128" s="16">
        <v>10</v>
      </c>
      <c r="G128" s="6"/>
      <c r="H128" s="6"/>
      <c r="I128" s="6"/>
      <c r="J128" s="6"/>
      <c r="K128" s="6"/>
      <c r="L128" s="6"/>
      <c r="M128" s="6"/>
      <c r="N128" s="6"/>
      <c r="O128" s="6"/>
    </row>
    <row r="129" spans="1:15" ht="13.5" customHeight="1" x14ac:dyDescent="0.3">
      <c r="A129" s="17" t="s">
        <v>10</v>
      </c>
      <c r="B129" s="15">
        <f t="shared" si="0"/>
        <v>0</v>
      </c>
      <c r="C129" s="16">
        <v>0</v>
      </c>
      <c r="D129" s="16">
        <v>0</v>
      </c>
      <c r="E129" s="16">
        <v>0</v>
      </c>
      <c r="F129" s="16">
        <v>0</v>
      </c>
      <c r="G129" s="6"/>
      <c r="H129" s="6"/>
      <c r="I129" s="6"/>
      <c r="J129" s="6"/>
      <c r="K129" s="6"/>
      <c r="L129" s="6"/>
      <c r="M129" s="6"/>
      <c r="N129" s="6"/>
      <c r="O129" s="6"/>
    </row>
    <row r="130" spans="1:15" ht="13.5" customHeight="1" x14ac:dyDescent="0.3">
      <c r="A130" s="17" t="s">
        <v>11</v>
      </c>
      <c r="B130" s="15">
        <f t="shared" si="0"/>
        <v>0</v>
      </c>
      <c r="C130" s="16">
        <v>0</v>
      </c>
      <c r="D130" s="16">
        <v>0</v>
      </c>
      <c r="E130" s="16">
        <v>0</v>
      </c>
      <c r="F130" s="16">
        <v>0</v>
      </c>
      <c r="G130" s="6"/>
      <c r="H130" s="6"/>
      <c r="I130" s="6"/>
      <c r="J130" s="6"/>
      <c r="K130" s="6"/>
      <c r="L130" s="6"/>
      <c r="M130" s="6"/>
      <c r="N130" s="6"/>
      <c r="O130" s="6"/>
    </row>
    <row r="131" spans="1:15" ht="13.5" customHeight="1" x14ac:dyDescent="0.3">
      <c r="A131" s="17" t="s">
        <v>12</v>
      </c>
      <c r="B131" s="15">
        <f t="shared" si="0"/>
        <v>0</v>
      </c>
      <c r="C131" s="16">
        <v>0</v>
      </c>
      <c r="D131" s="16">
        <v>0</v>
      </c>
      <c r="E131" s="16">
        <v>0</v>
      </c>
      <c r="F131" s="16">
        <v>0</v>
      </c>
      <c r="G131" s="6"/>
      <c r="H131" s="6"/>
      <c r="I131" s="6"/>
      <c r="J131" s="6"/>
      <c r="K131" s="6"/>
      <c r="L131" s="6"/>
      <c r="M131" s="6"/>
      <c r="N131" s="6"/>
      <c r="O131" s="6"/>
    </row>
    <row r="132" spans="1:15" ht="13.5" customHeight="1" x14ac:dyDescent="0.3">
      <c r="A132" s="17" t="s">
        <v>13</v>
      </c>
      <c r="B132" s="15">
        <f t="shared" si="0"/>
        <v>0</v>
      </c>
      <c r="C132" s="16">
        <v>0</v>
      </c>
      <c r="D132" s="16">
        <v>0</v>
      </c>
      <c r="E132" s="16">
        <v>0</v>
      </c>
      <c r="F132" s="16">
        <v>0</v>
      </c>
      <c r="G132" s="6"/>
      <c r="H132" s="6"/>
      <c r="I132" s="6"/>
      <c r="J132" s="6"/>
      <c r="K132" s="6"/>
      <c r="L132" s="6"/>
      <c r="M132" s="6"/>
      <c r="N132" s="6"/>
      <c r="O132" s="6"/>
    </row>
    <row r="133" spans="1:15" ht="13.5" customHeight="1" x14ac:dyDescent="0.3">
      <c r="A133" s="17" t="s">
        <v>14</v>
      </c>
      <c r="B133" s="15">
        <f t="shared" si="0"/>
        <v>149</v>
      </c>
      <c r="C133" s="16">
        <v>71</v>
      </c>
      <c r="D133" s="16">
        <v>52</v>
      </c>
      <c r="E133" s="16">
        <v>26</v>
      </c>
      <c r="F133" s="16">
        <v>0</v>
      </c>
      <c r="G133" s="6"/>
      <c r="H133" s="6"/>
      <c r="I133" s="6"/>
      <c r="J133" s="6"/>
      <c r="K133" s="6"/>
      <c r="L133" s="6"/>
      <c r="M133" s="6"/>
      <c r="N133" s="6"/>
      <c r="O133" s="6"/>
    </row>
    <row r="134" spans="1:15" ht="13.5" customHeight="1" x14ac:dyDescent="0.3">
      <c r="A134" s="17" t="s">
        <v>36</v>
      </c>
      <c r="B134" s="15">
        <f t="shared" si="0"/>
        <v>225</v>
      </c>
      <c r="C134" s="16">
        <v>110</v>
      </c>
      <c r="D134" s="16">
        <v>48</v>
      </c>
      <c r="E134" s="16">
        <v>41</v>
      </c>
      <c r="F134" s="16">
        <v>26</v>
      </c>
      <c r="G134" s="6"/>
      <c r="H134" s="6"/>
      <c r="I134" s="6"/>
      <c r="J134" s="6"/>
      <c r="K134" s="6"/>
      <c r="L134" s="6"/>
      <c r="M134" s="6"/>
      <c r="N134" s="6"/>
      <c r="O134" s="6"/>
    </row>
    <row r="135" spans="1:15" ht="13.5" customHeight="1" x14ac:dyDescent="0.3">
      <c r="A135" s="17" t="s">
        <v>15</v>
      </c>
      <c r="B135" s="15">
        <f t="shared" si="0"/>
        <v>208</v>
      </c>
      <c r="C135" s="16">
        <v>87</v>
      </c>
      <c r="D135" s="16">
        <v>44</v>
      </c>
      <c r="E135" s="16">
        <v>46</v>
      </c>
      <c r="F135" s="16">
        <v>31</v>
      </c>
      <c r="G135" s="6"/>
      <c r="H135" s="6"/>
      <c r="I135" s="6"/>
      <c r="J135" s="6"/>
      <c r="K135" s="6"/>
      <c r="L135" s="6"/>
      <c r="M135" s="6"/>
      <c r="N135" s="6"/>
      <c r="O135" s="6"/>
    </row>
    <row r="136" spans="1:15" ht="13.5" customHeight="1" x14ac:dyDescent="0.3">
      <c r="A136" s="17" t="s">
        <v>16</v>
      </c>
      <c r="B136" s="15">
        <f t="shared" si="0"/>
        <v>268</v>
      </c>
      <c r="C136" s="18">
        <v>119</v>
      </c>
      <c r="D136" s="18">
        <v>53</v>
      </c>
      <c r="E136" s="18">
        <v>60</v>
      </c>
      <c r="F136" s="18">
        <v>36</v>
      </c>
      <c r="G136" s="6"/>
      <c r="H136" s="6"/>
      <c r="I136" s="6"/>
      <c r="J136" s="6"/>
      <c r="K136" s="6"/>
      <c r="L136" s="6"/>
      <c r="M136" s="6"/>
      <c r="N136" s="6"/>
      <c r="O136" s="6"/>
    </row>
    <row r="137" spans="1:15" ht="13.5" customHeight="1" x14ac:dyDescent="0.3">
      <c r="A137" s="19" t="s">
        <v>17</v>
      </c>
      <c r="B137" s="20">
        <f>SUM(C137:F137)</f>
        <v>204</v>
      </c>
      <c r="C137" s="21">
        <v>85</v>
      </c>
      <c r="D137" s="21">
        <v>35</v>
      </c>
      <c r="E137" s="21">
        <v>49</v>
      </c>
      <c r="F137" s="21">
        <v>35</v>
      </c>
      <c r="G137" s="6"/>
      <c r="H137" s="6"/>
      <c r="I137" s="6"/>
      <c r="J137" s="6"/>
      <c r="K137" s="6"/>
      <c r="L137" s="6"/>
      <c r="M137" s="6"/>
      <c r="N137" s="6"/>
      <c r="O137" s="6"/>
    </row>
    <row r="138" spans="1:15" ht="19.5" customHeight="1" x14ac:dyDescent="0.3">
      <c r="A138" s="22" t="s">
        <v>18</v>
      </c>
      <c r="B138" s="23">
        <f>SUM(C138:F138)</f>
        <v>1726</v>
      </c>
      <c r="C138" s="23">
        <f>SUM(C126:C137)</f>
        <v>775</v>
      </c>
      <c r="D138" s="23">
        <f>SUM(D126:D137)</f>
        <v>371</v>
      </c>
      <c r="E138" s="23">
        <f>SUM(E126:E137)</f>
        <v>386</v>
      </c>
      <c r="F138" s="23">
        <f>SUM(F126:F137)</f>
        <v>194</v>
      </c>
      <c r="G138" s="6"/>
      <c r="H138" s="6"/>
      <c r="I138" s="6"/>
      <c r="J138" s="6"/>
      <c r="K138" s="6"/>
      <c r="L138" s="6"/>
      <c r="M138" s="6"/>
      <c r="N138" s="6"/>
      <c r="O138" s="6"/>
    </row>
    <row r="139" spans="1:15" ht="11.25" customHeight="1" x14ac:dyDescent="0.3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</row>
    <row r="140" spans="1:15" ht="15.75" customHeight="1" thickBot="1" x14ac:dyDescent="0.25">
      <c r="A140" s="108" t="s">
        <v>37</v>
      </c>
      <c r="B140" s="109"/>
      <c r="C140" s="109"/>
      <c r="D140" s="109"/>
      <c r="E140" s="110"/>
      <c r="F140" s="108"/>
      <c r="G140" s="109"/>
      <c r="H140" s="110"/>
      <c r="I140" s="7"/>
      <c r="J140" s="7"/>
      <c r="K140" s="7"/>
      <c r="L140" s="7"/>
      <c r="M140" s="7"/>
      <c r="N140" s="7"/>
      <c r="O140" s="7"/>
    </row>
    <row r="141" spans="1:15" ht="14.25" customHeight="1" x14ac:dyDescent="0.25">
      <c r="A141" s="24"/>
      <c r="B141" s="25"/>
      <c r="C141" s="25"/>
      <c r="D141" s="26"/>
      <c r="E141" s="26"/>
      <c r="F141" s="26"/>
      <c r="G141" s="26"/>
      <c r="H141"/>
      <c r="I141" s="26"/>
      <c r="J141" s="26"/>
      <c r="K141" s="26"/>
      <c r="L141" s="26"/>
      <c r="M141" s="26"/>
      <c r="N141" s="26"/>
      <c r="O141" s="26"/>
    </row>
    <row r="142" spans="1:15" ht="15" customHeight="1" x14ac:dyDescent="0.2">
      <c r="A142" s="101" t="s">
        <v>38</v>
      </c>
      <c r="B142" s="125" t="s">
        <v>18</v>
      </c>
      <c r="C142" s="112" t="s">
        <v>39</v>
      </c>
      <c r="D142" s="112"/>
      <c r="E142" s="112"/>
      <c r="F142" s="112"/>
      <c r="G142" s="112"/>
      <c r="H142" s="112"/>
      <c r="I142" s="27"/>
      <c r="J142" s="27"/>
      <c r="K142" s="26"/>
      <c r="L142" s="26"/>
      <c r="M142" s="26"/>
      <c r="N142" s="26"/>
      <c r="O142" s="26"/>
    </row>
    <row r="143" spans="1:15" ht="15" customHeight="1" x14ac:dyDescent="0.2">
      <c r="A143" s="101"/>
      <c r="B143" s="125"/>
      <c r="C143" s="28" t="s">
        <v>40</v>
      </c>
      <c r="D143" s="29" t="s">
        <v>41</v>
      </c>
      <c r="E143" s="28" t="s">
        <v>42</v>
      </c>
      <c r="F143" s="29" t="s">
        <v>43</v>
      </c>
      <c r="G143" s="28" t="s">
        <v>44</v>
      </c>
      <c r="H143" s="30" t="s">
        <v>45</v>
      </c>
      <c r="I143" s="26"/>
      <c r="J143" s="26"/>
      <c r="K143" s="26"/>
      <c r="L143" s="26"/>
      <c r="M143" s="26"/>
      <c r="N143" s="31"/>
    </row>
    <row r="144" spans="1:15" ht="13.5" customHeight="1" x14ac:dyDescent="0.25">
      <c r="A144" s="14" t="s">
        <v>5</v>
      </c>
      <c r="B144" s="32">
        <f t="shared" ref="B144:B157" si="1">SUM(C144:H144)</f>
        <v>281</v>
      </c>
      <c r="C144" s="33">
        <v>0</v>
      </c>
      <c r="D144" s="33">
        <v>36</v>
      </c>
      <c r="E144" s="33">
        <v>77</v>
      </c>
      <c r="F144" s="33">
        <v>89</v>
      </c>
      <c r="G144" s="33">
        <v>73</v>
      </c>
      <c r="H144" s="33">
        <v>6</v>
      </c>
      <c r="I144" s="26"/>
      <c r="J144" s="26"/>
      <c r="K144" s="26"/>
      <c r="L144" s="26"/>
      <c r="M144" s="26"/>
      <c r="N144" s="31"/>
    </row>
    <row r="145" spans="1:15" ht="13.5" customHeight="1" x14ac:dyDescent="0.25">
      <c r="A145" s="17" t="s">
        <v>6</v>
      </c>
      <c r="B145" s="32">
        <f t="shared" si="1"/>
        <v>240</v>
      </c>
      <c r="C145" s="34">
        <v>0</v>
      </c>
      <c r="D145" s="34">
        <v>23</v>
      </c>
      <c r="E145" s="34">
        <v>73</v>
      </c>
      <c r="F145" s="34">
        <v>76</v>
      </c>
      <c r="G145" s="34">
        <v>55</v>
      </c>
      <c r="H145" s="34">
        <v>13</v>
      </c>
      <c r="I145" s="26"/>
      <c r="J145" s="26"/>
      <c r="K145" s="26"/>
      <c r="L145" s="26"/>
      <c r="M145" s="26"/>
      <c r="N145" s="31"/>
    </row>
    <row r="146" spans="1:15" ht="13.5" customHeight="1" x14ac:dyDescent="0.25">
      <c r="A146" s="17" t="s">
        <v>9</v>
      </c>
      <c r="B146" s="32">
        <f t="shared" si="1"/>
        <v>151</v>
      </c>
      <c r="C146" s="34">
        <v>0</v>
      </c>
      <c r="D146" s="34">
        <v>22</v>
      </c>
      <c r="E146" s="34">
        <v>39</v>
      </c>
      <c r="F146" s="34">
        <v>57</v>
      </c>
      <c r="G146" s="34">
        <v>27</v>
      </c>
      <c r="H146" s="34">
        <v>6</v>
      </c>
      <c r="I146" s="26"/>
      <c r="J146" s="26"/>
      <c r="K146" s="26"/>
      <c r="L146" s="26"/>
      <c r="M146" s="26"/>
      <c r="N146" s="31"/>
    </row>
    <row r="147" spans="1:15" ht="13.5" customHeight="1" x14ac:dyDescent="0.25">
      <c r="A147" s="17" t="s">
        <v>10</v>
      </c>
      <c r="B147" s="32">
        <f t="shared" si="1"/>
        <v>0</v>
      </c>
      <c r="C147" s="34">
        <v>0</v>
      </c>
      <c r="D147" s="34">
        <v>0</v>
      </c>
      <c r="E147" s="34">
        <v>0</v>
      </c>
      <c r="F147" s="34">
        <v>0</v>
      </c>
      <c r="G147" s="34">
        <v>0</v>
      </c>
      <c r="H147" s="34">
        <v>0</v>
      </c>
      <c r="I147" s="26"/>
      <c r="J147" s="26"/>
      <c r="K147" s="26"/>
      <c r="L147" s="26"/>
      <c r="M147" s="26"/>
      <c r="N147" s="31"/>
    </row>
    <row r="148" spans="1:15" ht="13.5" customHeight="1" x14ac:dyDescent="0.25">
      <c r="A148" s="17" t="s">
        <v>11</v>
      </c>
      <c r="B148" s="32">
        <f t="shared" si="1"/>
        <v>0</v>
      </c>
      <c r="C148" s="34">
        <v>0</v>
      </c>
      <c r="D148" s="34">
        <v>0</v>
      </c>
      <c r="E148" s="34">
        <v>0</v>
      </c>
      <c r="F148" s="34">
        <v>0</v>
      </c>
      <c r="G148" s="34">
        <v>0</v>
      </c>
      <c r="H148" s="34">
        <v>0</v>
      </c>
      <c r="I148" s="26"/>
      <c r="J148" s="26"/>
      <c r="K148" s="26"/>
      <c r="L148" s="26"/>
      <c r="M148" s="26"/>
      <c r="N148" s="31"/>
    </row>
    <row r="149" spans="1:15" ht="13.5" customHeight="1" x14ac:dyDescent="0.25">
      <c r="A149" s="17" t="s">
        <v>12</v>
      </c>
      <c r="B149" s="32">
        <f t="shared" si="1"/>
        <v>0</v>
      </c>
      <c r="C149" s="34">
        <v>0</v>
      </c>
      <c r="D149" s="34">
        <v>0</v>
      </c>
      <c r="E149" s="34">
        <v>0</v>
      </c>
      <c r="F149" s="34">
        <v>0</v>
      </c>
      <c r="G149" s="34">
        <v>0</v>
      </c>
      <c r="H149" s="34">
        <v>0</v>
      </c>
      <c r="I149" s="26"/>
      <c r="J149" s="26"/>
      <c r="K149" s="26"/>
      <c r="L149" s="26"/>
      <c r="M149" s="26"/>
      <c r="N149" s="31"/>
    </row>
    <row r="150" spans="1:15" ht="13.5" customHeight="1" x14ac:dyDescent="0.25">
      <c r="A150" s="17" t="s">
        <v>13</v>
      </c>
      <c r="B150" s="32">
        <f t="shared" si="1"/>
        <v>0</v>
      </c>
      <c r="C150" s="34">
        <v>0</v>
      </c>
      <c r="D150" s="34">
        <v>0</v>
      </c>
      <c r="E150" s="34">
        <v>0</v>
      </c>
      <c r="F150" s="34">
        <v>0</v>
      </c>
      <c r="G150" s="34">
        <v>0</v>
      </c>
      <c r="H150" s="34">
        <v>0</v>
      </c>
      <c r="I150" s="26"/>
      <c r="J150" s="26"/>
      <c r="K150" s="26"/>
      <c r="L150" s="26"/>
      <c r="M150" s="26"/>
      <c r="N150" s="31"/>
    </row>
    <row r="151" spans="1:15" ht="13.5" customHeight="1" x14ac:dyDescent="0.25">
      <c r="A151" s="17" t="s">
        <v>14</v>
      </c>
      <c r="B151" s="32">
        <f t="shared" si="1"/>
        <v>149</v>
      </c>
      <c r="C151" s="34">
        <v>0</v>
      </c>
      <c r="D151" s="34">
        <v>12</v>
      </c>
      <c r="E151" s="34">
        <v>48</v>
      </c>
      <c r="F151" s="34">
        <v>46</v>
      </c>
      <c r="G151" s="34">
        <v>38</v>
      </c>
      <c r="H151" s="34">
        <v>5</v>
      </c>
      <c r="I151" s="26"/>
      <c r="J151" s="26"/>
      <c r="K151" s="26"/>
      <c r="L151" s="26"/>
      <c r="M151" s="26"/>
      <c r="N151" s="31"/>
    </row>
    <row r="152" spans="1:15" ht="13.5" customHeight="1" x14ac:dyDescent="0.25">
      <c r="A152" s="17" t="s">
        <v>36</v>
      </c>
      <c r="B152" s="32">
        <f t="shared" si="1"/>
        <v>225</v>
      </c>
      <c r="C152" s="34">
        <v>0</v>
      </c>
      <c r="D152" s="34">
        <v>17</v>
      </c>
      <c r="E152" s="34">
        <v>73</v>
      </c>
      <c r="F152" s="34">
        <v>79</v>
      </c>
      <c r="G152" s="34">
        <v>45</v>
      </c>
      <c r="H152" s="34">
        <v>11</v>
      </c>
      <c r="I152" s="26"/>
      <c r="J152" s="26"/>
      <c r="K152" s="26"/>
      <c r="L152" s="26"/>
      <c r="M152" s="26"/>
      <c r="N152" s="31"/>
    </row>
    <row r="153" spans="1:15" ht="13.5" customHeight="1" x14ac:dyDescent="0.25">
      <c r="A153" s="17" t="s">
        <v>15</v>
      </c>
      <c r="B153" s="32">
        <f t="shared" si="1"/>
        <v>208</v>
      </c>
      <c r="C153" s="34">
        <v>0</v>
      </c>
      <c r="D153" s="34">
        <v>15</v>
      </c>
      <c r="E153" s="34">
        <v>78</v>
      </c>
      <c r="F153" s="34">
        <v>62</v>
      </c>
      <c r="G153" s="34">
        <v>48</v>
      </c>
      <c r="H153" s="34">
        <v>5</v>
      </c>
      <c r="I153" s="26"/>
      <c r="J153" s="26"/>
      <c r="K153" s="26"/>
      <c r="L153" s="26"/>
      <c r="M153" s="26"/>
      <c r="N153" s="31"/>
    </row>
    <row r="154" spans="1:15" ht="13.5" customHeight="1" x14ac:dyDescent="0.25">
      <c r="A154" s="17" t="s">
        <v>16</v>
      </c>
      <c r="B154" s="32">
        <f t="shared" si="1"/>
        <v>268</v>
      </c>
      <c r="C154" s="34">
        <v>0</v>
      </c>
      <c r="D154" s="34">
        <v>19</v>
      </c>
      <c r="E154" s="34">
        <v>78</v>
      </c>
      <c r="F154" s="34">
        <v>85</v>
      </c>
      <c r="G154" s="34">
        <v>70</v>
      </c>
      <c r="H154" s="34">
        <v>16</v>
      </c>
      <c r="I154" s="26"/>
      <c r="J154" s="26"/>
      <c r="K154" s="26"/>
      <c r="L154" s="26"/>
      <c r="M154" s="26"/>
      <c r="N154" s="31"/>
    </row>
    <row r="155" spans="1:15" ht="13.5" customHeight="1" x14ac:dyDescent="0.25">
      <c r="A155" s="19" t="s">
        <v>17</v>
      </c>
      <c r="B155" s="35">
        <f t="shared" si="1"/>
        <v>204</v>
      </c>
      <c r="C155" s="36">
        <v>0</v>
      </c>
      <c r="D155" s="36">
        <v>24</v>
      </c>
      <c r="E155" s="36">
        <v>58</v>
      </c>
      <c r="F155" s="36">
        <v>77</v>
      </c>
      <c r="G155" s="36">
        <v>39</v>
      </c>
      <c r="H155" s="36">
        <v>6</v>
      </c>
      <c r="I155" s="26"/>
      <c r="J155" s="26"/>
      <c r="K155" s="26"/>
      <c r="L155" s="26"/>
      <c r="M155" s="26"/>
      <c r="N155" s="31"/>
    </row>
    <row r="156" spans="1:15" ht="15" customHeight="1" x14ac:dyDescent="0.2">
      <c r="A156" s="37" t="s">
        <v>18</v>
      </c>
      <c r="B156" s="38">
        <f t="shared" si="1"/>
        <v>1726</v>
      </c>
      <c r="C156" s="38">
        <f t="shared" ref="C156:H156" si="2">SUM(C144:C155)</f>
        <v>0</v>
      </c>
      <c r="D156" s="38">
        <f t="shared" si="2"/>
        <v>168</v>
      </c>
      <c r="E156" s="38">
        <f t="shared" si="2"/>
        <v>524</v>
      </c>
      <c r="F156" s="38">
        <f t="shared" si="2"/>
        <v>571</v>
      </c>
      <c r="G156" s="38">
        <f t="shared" si="2"/>
        <v>395</v>
      </c>
      <c r="H156" s="38">
        <f t="shared" si="2"/>
        <v>68</v>
      </c>
      <c r="I156" s="26"/>
      <c r="J156" s="26"/>
      <c r="K156" s="26"/>
      <c r="L156" s="26"/>
      <c r="M156" s="26"/>
      <c r="N156" s="31"/>
    </row>
    <row r="157" spans="1:15" ht="15" customHeight="1" thickBot="1" x14ac:dyDescent="0.25">
      <c r="A157" s="39" t="s">
        <v>46</v>
      </c>
      <c r="B157" s="40">
        <f t="shared" si="1"/>
        <v>1</v>
      </c>
      <c r="C157" s="40">
        <f t="shared" ref="C157:H157" si="3">IF($B$156=0,"",C156/$B$156)</f>
        <v>0</v>
      </c>
      <c r="D157" s="40">
        <f t="shared" si="3"/>
        <v>9.7334878331402086E-2</v>
      </c>
      <c r="E157" s="40">
        <f t="shared" si="3"/>
        <v>0.30359212050984935</v>
      </c>
      <c r="F157" s="40">
        <f t="shared" si="3"/>
        <v>0.33082271147161069</v>
      </c>
      <c r="G157" s="40">
        <f t="shared" si="3"/>
        <v>0.22885283893395134</v>
      </c>
      <c r="H157" s="40">
        <f t="shared" si="3"/>
        <v>3.9397450753186555E-2</v>
      </c>
      <c r="I157" s="26"/>
      <c r="J157" s="26"/>
    </row>
    <row r="158" spans="1:15" ht="15" customHeight="1" x14ac:dyDescent="0.2">
      <c r="A158" s="25"/>
      <c r="B158" s="25"/>
      <c r="C158" s="25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</row>
    <row r="159" spans="1:15" ht="15.75" x14ac:dyDescent="0.2">
      <c r="A159" s="2" t="s">
        <v>47</v>
      </c>
      <c r="B159" s="25"/>
      <c r="C159" s="25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</row>
    <row r="160" spans="1:15" ht="15.75" x14ac:dyDescent="0.2">
      <c r="A160" s="41" t="s">
        <v>48</v>
      </c>
      <c r="B160" s="25"/>
      <c r="C160" s="25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</row>
    <row r="161" spans="1:9" ht="33.75" customHeight="1" thickBot="1" x14ac:dyDescent="0.25">
      <c r="A161" s="135" t="s">
        <v>49</v>
      </c>
      <c r="B161" s="135"/>
      <c r="C161" s="135"/>
      <c r="D161" s="135"/>
      <c r="E161" s="42"/>
      <c r="F161" s="43"/>
    </row>
    <row r="162" spans="1:9" ht="15" customHeight="1" x14ac:dyDescent="0.2">
      <c r="A162" s="44"/>
      <c r="B162" s="25"/>
      <c r="C162" s="25"/>
      <c r="D162" s="26"/>
      <c r="E162" s="26"/>
      <c r="F162" s="26"/>
      <c r="G162" s="26"/>
      <c r="H162" s="26"/>
      <c r="I162" s="26"/>
    </row>
    <row r="163" spans="1:9" ht="15" customHeight="1" x14ac:dyDescent="0.2">
      <c r="A163" s="101" t="s">
        <v>1</v>
      </c>
      <c r="B163" s="125" t="s">
        <v>18</v>
      </c>
      <c r="C163" s="112" t="s">
        <v>50</v>
      </c>
      <c r="D163" s="112"/>
      <c r="E163" s="45"/>
      <c r="F163" s="45"/>
      <c r="G163" s="45"/>
      <c r="H163" s="45"/>
    </row>
    <row r="164" spans="1:9" ht="15" customHeight="1" x14ac:dyDescent="0.2">
      <c r="A164" s="101"/>
      <c r="B164" s="125"/>
      <c r="C164" s="46" t="s">
        <v>51</v>
      </c>
      <c r="D164" s="47" t="s">
        <v>52</v>
      </c>
    </row>
    <row r="165" spans="1:9" ht="15" customHeight="1" x14ac:dyDescent="0.25">
      <c r="A165" s="48" t="s">
        <v>5</v>
      </c>
      <c r="B165" s="49">
        <f t="shared" ref="B165:B176" si="4">SUM(C165:D165)</f>
        <v>281</v>
      </c>
      <c r="C165" s="33">
        <v>19</v>
      </c>
      <c r="D165" s="33">
        <v>262</v>
      </c>
    </row>
    <row r="166" spans="1:9" ht="15" customHeight="1" x14ac:dyDescent="0.25">
      <c r="A166" s="50" t="s">
        <v>6</v>
      </c>
      <c r="B166" s="49">
        <f t="shared" si="4"/>
        <v>240</v>
      </c>
      <c r="C166" s="34">
        <v>18</v>
      </c>
      <c r="D166" s="34">
        <v>222</v>
      </c>
    </row>
    <row r="167" spans="1:9" ht="15" customHeight="1" x14ac:dyDescent="0.25">
      <c r="A167" s="50" t="s">
        <v>9</v>
      </c>
      <c r="B167" s="49">
        <f t="shared" si="4"/>
        <v>151</v>
      </c>
      <c r="C167" s="34">
        <v>10</v>
      </c>
      <c r="D167" s="34">
        <v>141</v>
      </c>
    </row>
    <row r="168" spans="1:9" ht="15" customHeight="1" x14ac:dyDescent="0.25">
      <c r="A168" s="50" t="s">
        <v>10</v>
      </c>
      <c r="B168" s="49">
        <f t="shared" si="4"/>
        <v>0</v>
      </c>
      <c r="C168" s="34">
        <v>0</v>
      </c>
      <c r="D168" s="34">
        <v>0</v>
      </c>
    </row>
    <row r="169" spans="1:9" ht="15" customHeight="1" x14ac:dyDescent="0.25">
      <c r="A169" s="50" t="s">
        <v>11</v>
      </c>
      <c r="B169" s="49">
        <f t="shared" si="4"/>
        <v>0</v>
      </c>
      <c r="C169" s="34">
        <v>0</v>
      </c>
      <c r="D169" s="34">
        <v>0</v>
      </c>
    </row>
    <row r="170" spans="1:9" ht="15" customHeight="1" x14ac:dyDescent="0.25">
      <c r="A170" s="50" t="s">
        <v>12</v>
      </c>
      <c r="B170" s="49">
        <f t="shared" si="4"/>
        <v>0</v>
      </c>
      <c r="C170" s="34">
        <v>0</v>
      </c>
      <c r="D170" s="34">
        <v>0</v>
      </c>
    </row>
    <row r="171" spans="1:9" ht="15" customHeight="1" x14ac:dyDescent="0.25">
      <c r="A171" s="50" t="s">
        <v>13</v>
      </c>
      <c r="B171" s="49">
        <f t="shared" si="4"/>
        <v>0</v>
      </c>
      <c r="C171" s="34">
        <v>0</v>
      </c>
      <c r="D171" s="34">
        <v>0</v>
      </c>
    </row>
    <row r="172" spans="1:9" ht="15" customHeight="1" x14ac:dyDescent="0.25">
      <c r="A172" s="50" t="s">
        <v>14</v>
      </c>
      <c r="B172" s="49">
        <f t="shared" si="4"/>
        <v>149</v>
      </c>
      <c r="C172" s="34">
        <v>18</v>
      </c>
      <c r="D172" s="34">
        <v>131</v>
      </c>
    </row>
    <row r="173" spans="1:9" ht="15" customHeight="1" x14ac:dyDescent="0.25">
      <c r="A173" s="50" t="s">
        <v>36</v>
      </c>
      <c r="B173" s="49">
        <f t="shared" si="4"/>
        <v>225</v>
      </c>
      <c r="C173" s="34">
        <v>33</v>
      </c>
      <c r="D173" s="34">
        <v>192</v>
      </c>
    </row>
    <row r="174" spans="1:9" ht="15" customHeight="1" x14ac:dyDescent="0.25">
      <c r="A174" s="50" t="s">
        <v>15</v>
      </c>
      <c r="B174" s="49">
        <f t="shared" si="4"/>
        <v>208</v>
      </c>
      <c r="C174" s="34">
        <v>23</v>
      </c>
      <c r="D174" s="34">
        <v>185</v>
      </c>
    </row>
    <row r="175" spans="1:9" ht="15" customHeight="1" x14ac:dyDescent="0.25">
      <c r="A175" s="50" t="s">
        <v>16</v>
      </c>
      <c r="B175" s="49">
        <f t="shared" si="4"/>
        <v>268</v>
      </c>
      <c r="C175" s="34">
        <v>26</v>
      </c>
      <c r="D175" s="34">
        <v>242</v>
      </c>
    </row>
    <row r="176" spans="1:9" ht="15" customHeight="1" x14ac:dyDescent="0.25">
      <c r="A176" s="51" t="s">
        <v>17</v>
      </c>
      <c r="B176" s="52">
        <f t="shared" si="4"/>
        <v>204</v>
      </c>
      <c r="C176" s="53">
        <v>19</v>
      </c>
      <c r="D176" s="53">
        <v>185</v>
      </c>
    </row>
    <row r="177" spans="1:15" ht="15" customHeight="1" x14ac:dyDescent="0.25">
      <c r="A177" s="54" t="s">
        <v>18</v>
      </c>
      <c r="B177" s="55">
        <f>SUM(B165:B176)</f>
        <v>1726</v>
      </c>
      <c r="C177" s="55">
        <f>SUM(C165:C176)</f>
        <v>166</v>
      </c>
      <c r="D177" s="55">
        <f>SUM(D165:D176)</f>
        <v>1560</v>
      </c>
    </row>
    <row r="178" spans="1:15" ht="15" customHeight="1" thickBot="1" x14ac:dyDescent="0.3">
      <c r="A178" s="56" t="s">
        <v>46</v>
      </c>
      <c r="B178" s="57">
        <f>SUM(C178:D178)</f>
        <v>1</v>
      </c>
      <c r="C178" s="57">
        <f>IF($B$177=0,"",C177/$B$177)</f>
        <v>9.6176129779837777E-2</v>
      </c>
      <c r="D178" s="57">
        <f>IF($B$177=0,"",D177/$B$177)</f>
        <v>0.9038238702201622</v>
      </c>
    </row>
    <row r="179" spans="1:15" ht="12.75" x14ac:dyDescent="0.2"/>
    <row r="180" spans="1:15" ht="21.75" customHeight="1" x14ac:dyDescent="0.2">
      <c r="A180" s="124" t="s">
        <v>53</v>
      </c>
      <c r="B180" s="124"/>
      <c r="C180" s="124"/>
      <c r="D180" s="124"/>
      <c r="E180" s="124"/>
      <c r="F180" s="58"/>
      <c r="G180" s="58"/>
      <c r="H180" s="58"/>
      <c r="I180" s="58"/>
      <c r="J180" s="58"/>
      <c r="K180" s="58"/>
      <c r="L180" s="58"/>
      <c r="M180" s="58"/>
      <c r="N180" s="58"/>
      <c r="O180" s="58"/>
    </row>
    <row r="181" spans="1:15" ht="21.75" customHeight="1" thickBot="1" x14ac:dyDescent="0.25">
      <c r="A181" s="111"/>
      <c r="B181" s="111"/>
      <c r="C181" s="111"/>
      <c r="D181" s="111"/>
      <c r="E181" s="111"/>
      <c r="F181" s="58"/>
      <c r="G181" s="58"/>
      <c r="H181" s="58"/>
      <c r="I181" s="58"/>
      <c r="J181" s="58"/>
      <c r="K181" s="58"/>
      <c r="L181" s="58"/>
      <c r="M181" s="58"/>
      <c r="N181" s="58"/>
      <c r="O181" s="58"/>
    </row>
    <row r="182" spans="1:15" ht="15" customHeight="1" x14ac:dyDescent="0.2">
      <c r="A182" s="59"/>
      <c r="B182" s="59"/>
      <c r="C182" s="59"/>
      <c r="D182" s="59"/>
      <c r="E182" s="59"/>
    </row>
    <row r="183" spans="1:15" ht="15" customHeight="1" x14ac:dyDescent="0.2">
      <c r="A183" s="101" t="s">
        <v>1</v>
      </c>
      <c r="B183" s="125" t="s">
        <v>18</v>
      </c>
      <c r="C183" s="112" t="s">
        <v>54</v>
      </c>
      <c r="D183" s="112"/>
      <c r="E183" s="112"/>
    </row>
    <row r="184" spans="1:15" ht="15" customHeight="1" x14ac:dyDescent="0.2">
      <c r="A184" s="101"/>
      <c r="B184" s="125"/>
      <c r="C184" s="28" t="s">
        <v>55</v>
      </c>
      <c r="D184" s="29" t="s">
        <v>56</v>
      </c>
      <c r="E184" s="28" t="s">
        <v>57</v>
      </c>
    </row>
    <row r="185" spans="1:15" ht="15" customHeight="1" x14ac:dyDescent="0.25">
      <c r="A185" s="48" t="s">
        <v>5</v>
      </c>
      <c r="B185" s="49">
        <f t="shared" ref="B185:B196" si="5">SUM(C185:E185)</f>
        <v>281</v>
      </c>
      <c r="C185" s="33">
        <v>131</v>
      </c>
      <c r="D185" s="33">
        <v>149</v>
      </c>
      <c r="E185" s="33">
        <v>1</v>
      </c>
    </row>
    <row r="186" spans="1:15" ht="15" customHeight="1" x14ac:dyDescent="0.25">
      <c r="A186" s="50" t="s">
        <v>6</v>
      </c>
      <c r="B186" s="49">
        <f t="shared" si="5"/>
        <v>240</v>
      </c>
      <c r="C186" s="34">
        <v>110</v>
      </c>
      <c r="D186" s="34">
        <v>129</v>
      </c>
      <c r="E186" s="34">
        <v>1</v>
      </c>
    </row>
    <row r="187" spans="1:15" ht="15" customHeight="1" x14ac:dyDescent="0.25">
      <c r="A187" s="50" t="s">
        <v>9</v>
      </c>
      <c r="B187" s="49">
        <f t="shared" si="5"/>
        <v>151</v>
      </c>
      <c r="C187" s="34">
        <v>66</v>
      </c>
      <c r="D187" s="34">
        <v>85</v>
      </c>
      <c r="E187" s="34">
        <v>0</v>
      </c>
    </row>
    <row r="188" spans="1:15" ht="15" customHeight="1" x14ac:dyDescent="0.25">
      <c r="A188" s="50" t="s">
        <v>10</v>
      </c>
      <c r="B188" s="49">
        <f t="shared" si="5"/>
        <v>0</v>
      </c>
      <c r="C188" s="34">
        <v>0</v>
      </c>
      <c r="D188" s="34">
        <v>0</v>
      </c>
      <c r="E188" s="34">
        <v>0</v>
      </c>
    </row>
    <row r="189" spans="1:15" ht="15" customHeight="1" x14ac:dyDescent="0.25">
      <c r="A189" s="50" t="s">
        <v>11</v>
      </c>
      <c r="B189" s="49">
        <f t="shared" si="5"/>
        <v>0</v>
      </c>
      <c r="C189" s="34">
        <v>0</v>
      </c>
      <c r="D189" s="34">
        <v>0</v>
      </c>
      <c r="E189" s="34">
        <v>0</v>
      </c>
    </row>
    <row r="190" spans="1:15" ht="15" customHeight="1" x14ac:dyDescent="0.25">
      <c r="A190" s="50" t="s">
        <v>12</v>
      </c>
      <c r="B190" s="49">
        <f t="shared" si="5"/>
        <v>0</v>
      </c>
      <c r="C190" s="34">
        <v>0</v>
      </c>
      <c r="D190" s="34">
        <v>0</v>
      </c>
      <c r="E190" s="34">
        <v>0</v>
      </c>
    </row>
    <row r="191" spans="1:15" ht="15" customHeight="1" x14ac:dyDescent="0.25">
      <c r="A191" s="50" t="s">
        <v>13</v>
      </c>
      <c r="B191" s="49">
        <f t="shared" si="5"/>
        <v>0</v>
      </c>
      <c r="C191" s="34">
        <v>0</v>
      </c>
      <c r="D191" s="34">
        <v>0</v>
      </c>
      <c r="E191" s="34">
        <v>0</v>
      </c>
    </row>
    <row r="192" spans="1:15" ht="15" customHeight="1" x14ac:dyDescent="0.25">
      <c r="A192" s="50" t="s">
        <v>14</v>
      </c>
      <c r="B192" s="49">
        <f t="shared" si="5"/>
        <v>149</v>
      </c>
      <c r="C192" s="34">
        <v>69</v>
      </c>
      <c r="D192" s="34">
        <v>79</v>
      </c>
      <c r="E192" s="34">
        <v>1</v>
      </c>
    </row>
    <row r="193" spans="1:5" ht="15" customHeight="1" x14ac:dyDescent="0.25">
      <c r="A193" s="50" t="s">
        <v>36</v>
      </c>
      <c r="B193" s="49">
        <f t="shared" si="5"/>
        <v>225</v>
      </c>
      <c r="C193" s="34">
        <v>77</v>
      </c>
      <c r="D193" s="34">
        <v>142</v>
      </c>
      <c r="E193" s="34">
        <v>6</v>
      </c>
    </row>
    <row r="194" spans="1:5" ht="15" customHeight="1" x14ac:dyDescent="0.25">
      <c r="A194" s="50" t="s">
        <v>15</v>
      </c>
      <c r="B194" s="49">
        <f t="shared" si="5"/>
        <v>208</v>
      </c>
      <c r="C194" s="34">
        <v>90</v>
      </c>
      <c r="D194" s="34">
        <v>112</v>
      </c>
      <c r="E194" s="34">
        <v>6</v>
      </c>
    </row>
    <row r="195" spans="1:5" ht="15" customHeight="1" x14ac:dyDescent="0.25">
      <c r="A195" s="50" t="s">
        <v>16</v>
      </c>
      <c r="B195" s="49">
        <f t="shared" si="5"/>
        <v>268</v>
      </c>
      <c r="C195" s="34">
        <v>113</v>
      </c>
      <c r="D195" s="34">
        <v>145</v>
      </c>
      <c r="E195" s="34">
        <v>10</v>
      </c>
    </row>
    <row r="196" spans="1:5" ht="15" customHeight="1" x14ac:dyDescent="0.25">
      <c r="A196" s="60" t="s">
        <v>17</v>
      </c>
      <c r="B196" s="61">
        <f t="shared" si="5"/>
        <v>204</v>
      </c>
      <c r="C196" s="36">
        <v>94</v>
      </c>
      <c r="D196" s="36">
        <v>101</v>
      </c>
      <c r="E196" s="36">
        <v>9</v>
      </c>
    </row>
    <row r="197" spans="1:5" ht="15" customHeight="1" x14ac:dyDescent="0.25">
      <c r="A197" s="37" t="s">
        <v>18</v>
      </c>
      <c r="B197" s="55">
        <f>SUM(B185:B196)</f>
        <v>1726</v>
      </c>
      <c r="C197" s="55">
        <f>SUM(C185:C196)</f>
        <v>750</v>
      </c>
      <c r="D197" s="55">
        <f>SUM(D185:D196)</f>
        <v>942</v>
      </c>
      <c r="E197" s="55">
        <f>SUM(E185:E196)</f>
        <v>34</v>
      </c>
    </row>
    <row r="198" spans="1:5" ht="15" customHeight="1" thickBot="1" x14ac:dyDescent="0.3">
      <c r="A198" s="39" t="s">
        <v>46</v>
      </c>
      <c r="B198" s="57">
        <f>SUM(C198:E198)</f>
        <v>0.99999999999999989</v>
      </c>
      <c r="C198" s="57">
        <f>IF($B$197=0,"",C197/$B$197)</f>
        <v>0.43453070683661643</v>
      </c>
      <c r="D198" s="57">
        <f>IF($B$197=0,"",D197/$B$197)</f>
        <v>0.54577056778679023</v>
      </c>
      <c r="E198" s="57">
        <f>IF($B$197=0,"",E197/$B$197)</f>
        <v>1.9698725376593278E-2</v>
      </c>
    </row>
    <row r="200" spans="1:5" ht="15.75" customHeight="1" x14ac:dyDescent="0.2"/>
    <row r="201" spans="1:5" ht="15.75" hidden="1" customHeight="1" x14ac:dyDescent="0.2"/>
    <row r="202" spans="1:5" ht="15.75" hidden="1" customHeight="1" x14ac:dyDescent="0.2"/>
    <row r="203" spans="1:5" ht="15.75" hidden="1" customHeight="1" x14ac:dyDescent="0.2"/>
    <row r="204" spans="1:5" ht="15.75" hidden="1" customHeight="1" x14ac:dyDescent="0.2"/>
    <row r="205" spans="1:5" ht="15.75" hidden="1" customHeight="1" x14ac:dyDescent="0.2"/>
    <row r="206" spans="1:5" ht="15.75" hidden="1" customHeight="1" x14ac:dyDescent="0.2"/>
    <row r="207" spans="1:5" ht="15.75" hidden="1" customHeight="1" x14ac:dyDescent="0.2"/>
    <row r="208" spans="1:5" ht="15.75" hidden="1" customHeight="1" x14ac:dyDescent="0.2"/>
    <row r="209" spans="1:15" ht="15.75" hidden="1" customHeight="1" x14ac:dyDescent="0.2"/>
    <row r="210" spans="1:15" ht="15.75" hidden="1" customHeight="1" x14ac:dyDescent="0.2"/>
    <row r="211" spans="1:15" ht="15.75" hidden="1" customHeight="1" x14ac:dyDescent="0.2"/>
    <row r="212" spans="1:15" ht="15.75" hidden="1" customHeight="1" x14ac:dyDescent="0.2"/>
    <row r="213" spans="1:15" ht="15.75" hidden="1" customHeight="1" x14ac:dyDescent="0.2"/>
    <row r="214" spans="1:15" ht="12.75" hidden="1" x14ac:dyDescent="0.2"/>
    <row r="215" spans="1:15" ht="12.75" hidden="1" x14ac:dyDescent="0.2"/>
    <row r="216" spans="1:15" ht="12.75" x14ac:dyDescent="0.2">
      <c r="A216" s="2" t="s">
        <v>47</v>
      </c>
    </row>
    <row r="217" spans="1:15" ht="12.75" x14ac:dyDescent="0.2">
      <c r="A217" s="41" t="s">
        <v>48</v>
      </c>
    </row>
    <row r="218" spans="1:15" ht="12.75" x14ac:dyDescent="0.2"/>
    <row r="219" spans="1:15" ht="21.75" customHeight="1" thickBot="1" x14ac:dyDescent="0.25">
      <c r="A219" s="111" t="s">
        <v>58</v>
      </c>
      <c r="B219" s="111"/>
      <c r="C219" s="111"/>
      <c r="D219" s="111"/>
      <c r="E219" s="111"/>
      <c r="F219" s="111"/>
      <c r="G219" s="111"/>
      <c r="H219" s="111"/>
      <c r="I219" s="111"/>
      <c r="J219" s="7"/>
      <c r="K219" s="7"/>
      <c r="L219" s="7"/>
      <c r="M219" s="7"/>
      <c r="N219" s="7"/>
      <c r="O219" s="7"/>
    </row>
    <row r="220" spans="1:15" ht="12" customHeight="1" x14ac:dyDescent="0.2"/>
    <row r="221" spans="1:15" ht="15" customHeight="1" x14ac:dyDescent="0.2">
      <c r="A221" s="112" t="s">
        <v>59</v>
      </c>
      <c r="B221" s="112"/>
      <c r="C221" s="112"/>
      <c r="D221" s="112"/>
      <c r="E221" s="132"/>
      <c r="F221" s="112" t="s">
        <v>18</v>
      </c>
      <c r="G221" s="112"/>
      <c r="H221" s="133" t="s">
        <v>60</v>
      </c>
      <c r="I221" s="134" t="s">
        <v>46</v>
      </c>
    </row>
    <row r="222" spans="1:15" ht="15" customHeight="1" x14ac:dyDescent="0.2">
      <c r="A222" s="112"/>
      <c r="B222" s="112"/>
      <c r="C222" s="112"/>
      <c r="D222" s="112"/>
      <c r="E222" s="132"/>
      <c r="F222" s="62" t="s">
        <v>7</v>
      </c>
      <c r="G222" s="63" t="s">
        <v>8</v>
      </c>
      <c r="H222" s="133"/>
      <c r="I222" s="134"/>
    </row>
    <row r="223" spans="1:15" ht="14.25" customHeight="1" x14ac:dyDescent="0.2">
      <c r="A223" s="126" t="s">
        <v>61</v>
      </c>
      <c r="B223" s="117" t="s">
        <v>62</v>
      </c>
      <c r="C223" s="117"/>
      <c r="D223" s="117"/>
      <c r="E223" s="117"/>
      <c r="F223" s="16">
        <v>386</v>
      </c>
      <c r="G223" s="16">
        <v>0</v>
      </c>
      <c r="H223" s="128">
        <f>SUM(F223:G227)</f>
        <v>1479</v>
      </c>
      <c r="I223" s="130">
        <f>IF($H$223+$H$228=0,"",H223/($H$223+$H$228))</f>
        <v>0.85689455388180769</v>
      </c>
    </row>
    <row r="224" spans="1:15" ht="14.25" customHeight="1" x14ac:dyDescent="0.2">
      <c r="A224" s="126"/>
      <c r="B224" s="115" t="s">
        <v>63</v>
      </c>
      <c r="C224" s="115"/>
      <c r="D224" s="115"/>
      <c r="E224" s="115"/>
      <c r="F224" s="18">
        <v>38</v>
      </c>
      <c r="G224" s="18">
        <v>0</v>
      </c>
      <c r="H224" s="128"/>
      <c r="I224" s="130"/>
    </row>
    <row r="225" spans="1:9" ht="14.25" customHeight="1" x14ac:dyDescent="0.2">
      <c r="A225" s="126"/>
      <c r="B225" s="115" t="s">
        <v>2</v>
      </c>
      <c r="C225" s="115"/>
      <c r="D225" s="115"/>
      <c r="E225" s="115"/>
      <c r="F225" s="18">
        <v>412</v>
      </c>
      <c r="G225" s="18">
        <v>0</v>
      </c>
      <c r="H225" s="128"/>
      <c r="I225" s="130"/>
    </row>
    <row r="226" spans="1:9" ht="14.25" customHeight="1" x14ac:dyDescent="0.2">
      <c r="A226" s="126"/>
      <c r="B226" s="115" t="s">
        <v>3</v>
      </c>
      <c r="C226" s="115"/>
      <c r="D226" s="115"/>
      <c r="E226" s="115"/>
      <c r="F226" s="18">
        <v>612</v>
      </c>
      <c r="G226" s="18">
        <v>0</v>
      </c>
      <c r="H226" s="128"/>
      <c r="I226" s="130"/>
    </row>
    <row r="227" spans="1:9" ht="14.25" customHeight="1" thickBot="1" x14ac:dyDescent="0.25">
      <c r="A227" s="127"/>
      <c r="B227" s="119" t="s">
        <v>64</v>
      </c>
      <c r="C227" s="119"/>
      <c r="D227" s="119"/>
      <c r="E227" s="119"/>
      <c r="F227" s="64">
        <v>31</v>
      </c>
      <c r="G227" s="64">
        <v>0</v>
      </c>
      <c r="H227" s="129"/>
      <c r="I227" s="131"/>
    </row>
    <row r="228" spans="1:9" ht="33.75" customHeight="1" thickBot="1" x14ac:dyDescent="0.25">
      <c r="A228" s="65" t="s">
        <v>65</v>
      </c>
      <c r="B228" s="119" t="s">
        <v>66</v>
      </c>
      <c r="C228" s="119"/>
      <c r="D228" s="119"/>
      <c r="E228" s="119"/>
      <c r="F228" s="66">
        <v>196</v>
      </c>
      <c r="G228" s="66">
        <v>51</v>
      </c>
      <c r="H228" s="67">
        <f>SUM(F228:G228)</f>
        <v>247</v>
      </c>
      <c r="I228" s="68">
        <f>IF(H223+H228=0,"",H228/(H223+H228))</f>
        <v>0.14310544611819234</v>
      </c>
    </row>
    <row r="229" spans="1:9" ht="15" customHeight="1" x14ac:dyDescent="0.2">
      <c r="A229" s="120" t="s">
        <v>60</v>
      </c>
      <c r="B229" s="120"/>
      <c r="C229" s="120"/>
      <c r="D229" s="120"/>
      <c r="E229" s="120"/>
      <c r="F229" s="69">
        <f>SUM(F223:F228)</f>
        <v>1675</v>
      </c>
      <c r="G229" s="69">
        <f>SUM(G223:G228)</f>
        <v>51</v>
      </c>
      <c r="H229" s="121">
        <f>F229+G229</f>
        <v>1726</v>
      </c>
      <c r="I229" s="121"/>
    </row>
    <row r="230" spans="1:9" ht="15" customHeight="1" thickBot="1" x14ac:dyDescent="0.25">
      <c r="A230" s="122" t="s">
        <v>46</v>
      </c>
      <c r="B230" s="122"/>
      <c r="C230" s="122"/>
      <c r="D230" s="122"/>
      <c r="E230" s="122"/>
      <c r="F230" s="70">
        <f>F229/(F229+G229)</f>
        <v>0.97045191193511005</v>
      </c>
      <c r="G230" s="70">
        <f>G229/(F229+G229)</f>
        <v>2.954808806488992E-2</v>
      </c>
      <c r="H230" s="121"/>
      <c r="I230" s="121"/>
    </row>
    <row r="231" spans="1:9" ht="15" customHeight="1" x14ac:dyDescent="0.2">
      <c r="A231" s="71" t="s">
        <v>67</v>
      </c>
      <c r="B231" s="72"/>
      <c r="C231" s="72"/>
      <c r="D231" s="72"/>
      <c r="E231" s="72"/>
      <c r="F231" s="73"/>
      <c r="G231" s="73"/>
      <c r="H231" s="74"/>
      <c r="I231" s="75"/>
    </row>
    <row r="232" spans="1:9" ht="6" customHeight="1" x14ac:dyDescent="0.2">
      <c r="A232" s="76"/>
      <c r="B232" s="123"/>
      <c r="C232" s="123"/>
      <c r="D232" s="123"/>
      <c r="E232" s="123"/>
      <c r="F232" s="73"/>
      <c r="G232" s="73"/>
      <c r="H232" s="74"/>
      <c r="I232" s="75"/>
    </row>
    <row r="233" spans="1:9" ht="15" customHeight="1" x14ac:dyDescent="0.2">
      <c r="A233" s="124" t="s">
        <v>68</v>
      </c>
      <c r="B233" s="124"/>
      <c r="C233" s="124"/>
      <c r="D233" s="124"/>
      <c r="E233" s="124"/>
      <c r="F233" s="124"/>
      <c r="G233" s="73"/>
      <c r="H233" s="74"/>
      <c r="I233" s="75"/>
    </row>
    <row r="234" spans="1:9" ht="15" customHeight="1" thickBot="1" x14ac:dyDescent="0.25">
      <c r="A234" s="111"/>
      <c r="B234" s="111"/>
      <c r="C234" s="111"/>
      <c r="D234" s="111"/>
      <c r="E234" s="111"/>
      <c r="F234" s="111"/>
      <c r="G234" s="73"/>
      <c r="H234" s="74"/>
      <c r="I234" s="75"/>
    </row>
    <row r="235" spans="1:9" ht="15" customHeight="1" x14ac:dyDescent="0.2">
      <c r="G235" s="73"/>
      <c r="H235" s="74"/>
      <c r="I235" s="75"/>
    </row>
    <row r="236" spans="1:9" ht="15" customHeight="1" x14ac:dyDescent="0.2">
      <c r="A236" s="112" t="s">
        <v>69</v>
      </c>
      <c r="B236" s="125" t="s">
        <v>70</v>
      </c>
      <c r="C236" s="125" t="s">
        <v>71</v>
      </c>
      <c r="D236" s="112" t="s">
        <v>72</v>
      </c>
      <c r="E236" s="125" t="s">
        <v>73</v>
      </c>
      <c r="F236" s="112" t="s">
        <v>74</v>
      </c>
      <c r="G236" s="73"/>
      <c r="H236" s="74"/>
      <c r="I236" s="75"/>
    </row>
    <row r="237" spans="1:9" ht="15" customHeight="1" x14ac:dyDescent="0.2">
      <c r="A237" s="112"/>
      <c r="B237" s="125"/>
      <c r="C237" s="125"/>
      <c r="D237" s="112"/>
      <c r="E237" s="125"/>
      <c r="F237" s="112"/>
      <c r="G237" s="73"/>
      <c r="H237" s="74"/>
      <c r="I237" s="75"/>
    </row>
    <row r="238" spans="1:9" ht="14.25" customHeight="1" x14ac:dyDescent="0.2">
      <c r="A238" s="117" t="s">
        <v>75</v>
      </c>
      <c r="B238" s="118">
        <v>205</v>
      </c>
      <c r="C238" s="118">
        <v>1107</v>
      </c>
      <c r="D238" s="118">
        <v>15</v>
      </c>
      <c r="E238" s="118">
        <v>106</v>
      </c>
      <c r="F238" s="118">
        <v>293</v>
      </c>
      <c r="G238" s="73"/>
      <c r="H238" s="74"/>
      <c r="I238" s="75"/>
    </row>
    <row r="239" spans="1:9" ht="14.25" customHeight="1" x14ac:dyDescent="0.2">
      <c r="A239" s="115"/>
      <c r="B239" s="114"/>
      <c r="C239" s="114"/>
      <c r="D239" s="114"/>
      <c r="E239" s="114"/>
      <c r="F239" s="114"/>
      <c r="G239" s="73"/>
      <c r="H239" s="74"/>
      <c r="I239" s="75"/>
    </row>
    <row r="240" spans="1:9" ht="14.25" customHeight="1" x14ac:dyDescent="0.2">
      <c r="A240" s="115" t="s">
        <v>76</v>
      </c>
      <c r="B240" s="113">
        <v>1263</v>
      </c>
      <c r="C240" s="113">
        <v>334</v>
      </c>
      <c r="D240" s="113">
        <v>60</v>
      </c>
      <c r="E240" s="113">
        <v>31</v>
      </c>
      <c r="F240" s="113">
        <v>38</v>
      </c>
      <c r="G240" s="73"/>
      <c r="H240" s="74"/>
      <c r="I240" s="75"/>
    </row>
    <row r="241" spans="1:15" ht="14.25" customHeight="1" x14ac:dyDescent="0.2">
      <c r="A241" s="115"/>
      <c r="B241" s="114"/>
      <c r="C241" s="114"/>
      <c r="D241" s="114"/>
      <c r="E241" s="114"/>
      <c r="F241" s="114"/>
      <c r="G241" s="73"/>
      <c r="H241" s="74"/>
      <c r="I241" s="75"/>
    </row>
    <row r="242" spans="1:15" ht="14.25" customHeight="1" x14ac:dyDescent="0.2">
      <c r="A242" s="115" t="s">
        <v>77</v>
      </c>
      <c r="B242" s="113">
        <v>1653</v>
      </c>
      <c r="C242" s="113">
        <v>53</v>
      </c>
      <c r="D242" s="113">
        <v>7</v>
      </c>
      <c r="E242" s="113">
        <v>9</v>
      </c>
      <c r="F242" s="113">
        <v>4</v>
      </c>
      <c r="G242" s="73"/>
      <c r="H242" s="74"/>
      <c r="I242" s="75"/>
    </row>
    <row r="243" spans="1:15" ht="14.25" customHeight="1" x14ac:dyDescent="0.2">
      <c r="A243" s="115"/>
      <c r="B243" s="114"/>
      <c r="C243" s="114"/>
      <c r="D243" s="114"/>
      <c r="E243" s="114"/>
      <c r="F243" s="114"/>
      <c r="G243" s="73"/>
      <c r="H243" s="74"/>
      <c r="I243" s="75"/>
    </row>
    <row r="244" spans="1:15" ht="14.25" customHeight="1" x14ac:dyDescent="0.2">
      <c r="A244" s="116" t="s">
        <v>78</v>
      </c>
      <c r="B244" s="113">
        <v>1654</v>
      </c>
      <c r="C244" s="113">
        <v>44</v>
      </c>
      <c r="D244" s="113">
        <v>5</v>
      </c>
      <c r="E244" s="113">
        <v>12</v>
      </c>
      <c r="F244" s="113">
        <v>11</v>
      </c>
      <c r="G244" s="73"/>
      <c r="H244" s="74"/>
      <c r="I244" s="75"/>
    </row>
    <row r="245" spans="1:15" ht="14.25" customHeight="1" x14ac:dyDescent="0.2">
      <c r="A245" s="116"/>
      <c r="B245" s="114"/>
      <c r="C245" s="114"/>
      <c r="D245" s="114"/>
      <c r="E245" s="114"/>
      <c r="F245" s="114"/>
    </row>
    <row r="246" spans="1:15" ht="13.5" customHeight="1" x14ac:dyDescent="0.2"/>
    <row r="247" spans="1:15" ht="29.25" customHeight="1" thickBot="1" x14ac:dyDescent="0.25">
      <c r="A247" s="111" t="s">
        <v>79</v>
      </c>
      <c r="B247" s="111"/>
      <c r="C247" s="111"/>
      <c r="D247" s="111"/>
      <c r="E247" s="111"/>
      <c r="F247" s="7"/>
      <c r="G247" s="7"/>
      <c r="H247" s="7"/>
      <c r="I247" s="7"/>
      <c r="J247" s="7"/>
      <c r="K247" s="7"/>
      <c r="L247" s="7"/>
      <c r="M247" s="7"/>
      <c r="N247" s="7"/>
      <c r="O247" s="7"/>
    </row>
    <row r="248" spans="1:15" ht="9.75" customHeight="1" x14ac:dyDescent="0.2"/>
    <row r="249" spans="1:15" ht="15" customHeight="1" x14ac:dyDescent="0.2">
      <c r="A249" s="11" t="s">
        <v>0</v>
      </c>
      <c r="B249" s="77">
        <v>2019</v>
      </c>
      <c r="C249" s="77">
        <v>2020</v>
      </c>
      <c r="D249" s="112" t="s">
        <v>80</v>
      </c>
      <c r="E249" s="112"/>
    </row>
    <row r="250" spans="1:15" ht="14.25" customHeight="1" x14ac:dyDescent="0.25">
      <c r="A250" s="14" t="s">
        <v>5</v>
      </c>
      <c r="B250" s="78">
        <v>207</v>
      </c>
      <c r="C250" s="33">
        <v>281</v>
      </c>
      <c r="D250" s="102">
        <f t="shared" ref="D250:D262" si="6">C250/B250-1</f>
        <v>0.35748792270531404</v>
      </c>
      <c r="E250" s="102"/>
    </row>
    <row r="251" spans="1:15" ht="14.25" customHeight="1" x14ac:dyDescent="0.25">
      <c r="A251" s="17" t="s">
        <v>6</v>
      </c>
      <c r="B251" s="78">
        <v>207</v>
      </c>
      <c r="C251" s="34">
        <v>240</v>
      </c>
      <c r="D251" s="102">
        <f t="shared" si="6"/>
        <v>0.15942028985507251</v>
      </c>
      <c r="E251" s="102"/>
    </row>
    <row r="252" spans="1:15" ht="14.25" customHeight="1" x14ac:dyDescent="0.25">
      <c r="A252" s="14" t="s">
        <v>9</v>
      </c>
      <c r="B252" s="78">
        <v>221</v>
      </c>
      <c r="C252" s="33">
        <v>151</v>
      </c>
      <c r="D252" s="102">
        <f t="shared" si="6"/>
        <v>-0.31674208144796379</v>
      </c>
      <c r="E252" s="102"/>
    </row>
    <row r="253" spans="1:15" ht="14.25" customHeight="1" x14ac:dyDescent="0.25">
      <c r="A253" s="17" t="s">
        <v>10</v>
      </c>
      <c r="B253" s="78">
        <v>192</v>
      </c>
      <c r="C253" s="33">
        <v>0</v>
      </c>
      <c r="D253" s="102">
        <f t="shared" si="6"/>
        <v>-1</v>
      </c>
      <c r="E253" s="102"/>
    </row>
    <row r="254" spans="1:15" ht="14.25" customHeight="1" x14ac:dyDescent="0.25">
      <c r="A254" s="14" t="s">
        <v>11</v>
      </c>
      <c r="B254" s="78">
        <v>246</v>
      </c>
      <c r="C254" s="33">
        <v>0</v>
      </c>
      <c r="D254" s="102">
        <f t="shared" si="6"/>
        <v>-1</v>
      </c>
      <c r="E254" s="102"/>
    </row>
    <row r="255" spans="1:15" ht="14.25" customHeight="1" x14ac:dyDescent="0.25">
      <c r="A255" s="17" t="s">
        <v>12</v>
      </c>
      <c r="B255" s="78">
        <v>227</v>
      </c>
      <c r="C255" s="33">
        <v>0</v>
      </c>
      <c r="D255" s="102">
        <f t="shared" si="6"/>
        <v>-1</v>
      </c>
      <c r="E255" s="102"/>
    </row>
    <row r="256" spans="1:15" ht="14.25" customHeight="1" x14ac:dyDescent="0.25">
      <c r="A256" s="14" t="s">
        <v>13</v>
      </c>
      <c r="B256" s="78">
        <v>237</v>
      </c>
      <c r="C256" s="33">
        <v>0</v>
      </c>
      <c r="D256" s="102">
        <f t="shared" si="6"/>
        <v>-1</v>
      </c>
      <c r="E256" s="102"/>
    </row>
    <row r="257" spans="1:15" ht="14.25" customHeight="1" x14ac:dyDescent="0.25">
      <c r="A257" s="17" t="s">
        <v>14</v>
      </c>
      <c r="B257" s="78">
        <v>215</v>
      </c>
      <c r="C257" s="33">
        <v>149</v>
      </c>
      <c r="D257" s="102">
        <f t="shared" si="6"/>
        <v>-0.30697674418604648</v>
      </c>
      <c r="E257" s="102"/>
    </row>
    <row r="258" spans="1:15" ht="14.25" customHeight="1" x14ac:dyDescent="0.25">
      <c r="A258" s="17" t="s">
        <v>36</v>
      </c>
      <c r="B258" s="78">
        <v>245</v>
      </c>
      <c r="C258" s="33">
        <v>225</v>
      </c>
      <c r="D258" s="102">
        <f t="shared" si="6"/>
        <v>-8.1632653061224469E-2</v>
      </c>
      <c r="E258" s="102"/>
    </row>
    <row r="259" spans="1:15" ht="14.25" customHeight="1" x14ac:dyDescent="0.25">
      <c r="A259" s="17" t="s">
        <v>15</v>
      </c>
      <c r="B259" s="78">
        <v>217</v>
      </c>
      <c r="C259" s="33">
        <v>208</v>
      </c>
      <c r="D259" s="102">
        <f t="shared" si="6"/>
        <v>-4.1474654377880227E-2</v>
      </c>
      <c r="E259" s="102"/>
    </row>
    <row r="260" spans="1:15" ht="14.25" customHeight="1" x14ac:dyDescent="0.25">
      <c r="A260" s="17" t="s">
        <v>16</v>
      </c>
      <c r="B260" s="79">
        <v>230</v>
      </c>
      <c r="C260" s="34">
        <v>268</v>
      </c>
      <c r="D260" s="102">
        <f t="shared" si="6"/>
        <v>0.16521739130434776</v>
      </c>
      <c r="E260" s="102"/>
    </row>
    <row r="261" spans="1:15" ht="14.25" customHeight="1" x14ac:dyDescent="0.25">
      <c r="A261" s="19" t="s">
        <v>17</v>
      </c>
      <c r="B261" s="21">
        <v>254</v>
      </c>
      <c r="C261" s="21">
        <v>204</v>
      </c>
      <c r="D261" s="103">
        <f t="shared" si="6"/>
        <v>-0.19685039370078738</v>
      </c>
      <c r="E261" s="103"/>
    </row>
    <row r="262" spans="1:15" ht="14.25" customHeight="1" x14ac:dyDescent="0.2">
      <c r="A262" s="22" t="s">
        <v>18</v>
      </c>
      <c r="B262" s="23">
        <f>SUM(B250:B261)</f>
        <v>2698</v>
      </c>
      <c r="C262" s="23">
        <f>SUM(C250:C261)</f>
        <v>1726</v>
      </c>
      <c r="D262" s="104">
        <f t="shared" si="6"/>
        <v>-0.36026686434395849</v>
      </c>
      <c r="E262" s="104"/>
    </row>
    <row r="263" spans="1:15" ht="11.25" customHeight="1" x14ac:dyDescent="0.2"/>
    <row r="264" spans="1:15" ht="15" customHeight="1" x14ac:dyDescent="0.2">
      <c r="A264" s="2" t="s">
        <v>47</v>
      </c>
    </row>
    <row r="265" spans="1:15" ht="15" customHeight="1" x14ac:dyDescent="0.2">
      <c r="A265" s="41" t="s">
        <v>81</v>
      </c>
    </row>
    <row r="266" spans="1:15" ht="4.5" customHeight="1" x14ac:dyDescent="0.2"/>
    <row r="267" spans="1:15" ht="21.75" customHeight="1" x14ac:dyDescent="0.2">
      <c r="A267" s="105" t="s">
        <v>82</v>
      </c>
      <c r="B267" s="106"/>
      <c r="C267" s="106"/>
      <c r="D267" s="106"/>
      <c r="E267" s="106"/>
      <c r="F267" s="106"/>
      <c r="G267" s="106"/>
      <c r="H267" s="106"/>
      <c r="I267" s="106"/>
      <c r="J267" s="106"/>
      <c r="K267" s="106"/>
      <c r="L267" s="106"/>
      <c r="M267" s="106"/>
      <c r="N267" s="106"/>
      <c r="O267" s="107"/>
    </row>
    <row r="268" spans="1:15" ht="3.75" customHeight="1" x14ac:dyDescent="0.2">
      <c r="A268" s="25"/>
      <c r="B268" s="25"/>
      <c r="C268" s="25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</row>
    <row r="269" spans="1:15" ht="16.5" thickBot="1" x14ac:dyDescent="0.25">
      <c r="A269" s="108" t="s">
        <v>83</v>
      </c>
      <c r="B269" s="109"/>
      <c r="C269" s="109"/>
      <c r="D269" s="109"/>
      <c r="E269" s="109"/>
      <c r="F269" s="110"/>
      <c r="G269" s="9"/>
      <c r="I269" s="108" t="s">
        <v>84</v>
      </c>
      <c r="J269" s="109"/>
      <c r="K269" s="109"/>
      <c r="L269" s="109"/>
      <c r="M269" s="110"/>
      <c r="N269" s="7"/>
    </row>
    <row r="270" spans="1:15" ht="10.5" customHeight="1" x14ac:dyDescent="0.2">
      <c r="A270" s="44"/>
      <c r="B270" s="25"/>
      <c r="C270" s="25"/>
      <c r="D270" s="26"/>
      <c r="E270" s="26"/>
      <c r="F270" s="26"/>
      <c r="G270" s="80"/>
      <c r="H270" s="26"/>
      <c r="I270" s="26"/>
      <c r="J270" s="26"/>
      <c r="K270" s="26"/>
      <c r="L270" s="26"/>
      <c r="M270" s="26"/>
      <c r="N270" s="26"/>
      <c r="O270" s="26"/>
    </row>
    <row r="271" spans="1:15" ht="45.75" customHeight="1" x14ac:dyDescent="0.2">
      <c r="A271" s="11" t="s">
        <v>1</v>
      </c>
      <c r="B271" s="77" t="s">
        <v>18</v>
      </c>
      <c r="C271" s="81" t="s">
        <v>85</v>
      </c>
      <c r="D271" s="81" t="s">
        <v>86</v>
      </c>
      <c r="E271" s="81" t="s">
        <v>87</v>
      </c>
      <c r="F271" s="82" t="s">
        <v>88</v>
      </c>
      <c r="G271" s="83"/>
      <c r="I271" s="11" t="s">
        <v>1</v>
      </c>
      <c r="J271" s="77" t="s">
        <v>18</v>
      </c>
      <c r="K271" s="81" t="s">
        <v>32</v>
      </c>
      <c r="L271" s="81" t="s">
        <v>33</v>
      </c>
      <c r="M271" s="81" t="s">
        <v>34</v>
      </c>
      <c r="N271" s="81" t="s">
        <v>35</v>
      </c>
    </row>
    <row r="272" spans="1:15" ht="13.5" customHeight="1" x14ac:dyDescent="0.25">
      <c r="A272" s="48" t="s">
        <v>5</v>
      </c>
      <c r="B272" s="49">
        <f t="shared" ref="B272:B283" si="7">SUM(C272:F272)</f>
        <v>5687</v>
      </c>
      <c r="C272" s="16">
        <v>152</v>
      </c>
      <c r="D272" s="16">
        <v>1466</v>
      </c>
      <c r="E272" s="16">
        <v>949</v>
      </c>
      <c r="F272" s="16">
        <v>3120</v>
      </c>
      <c r="G272" s="84"/>
      <c r="I272" s="48" t="s">
        <v>5</v>
      </c>
      <c r="J272" s="85">
        <f t="shared" ref="J272:J283" si="8">SUM(K272:N272)</f>
        <v>5687</v>
      </c>
      <c r="K272" s="16">
        <v>1853</v>
      </c>
      <c r="L272" s="16">
        <v>1299</v>
      </c>
      <c r="M272" s="16">
        <v>1992</v>
      </c>
      <c r="N272" s="16">
        <v>543</v>
      </c>
    </row>
    <row r="273" spans="1:14" ht="13.5" customHeight="1" x14ac:dyDescent="0.25">
      <c r="A273" s="50" t="s">
        <v>6</v>
      </c>
      <c r="B273" s="49">
        <f t="shared" si="7"/>
        <v>5393</v>
      </c>
      <c r="C273" s="18">
        <v>185</v>
      </c>
      <c r="D273" s="18">
        <v>1456</v>
      </c>
      <c r="E273" s="18">
        <v>797</v>
      </c>
      <c r="F273" s="18">
        <v>2955</v>
      </c>
      <c r="G273" s="84"/>
      <c r="I273" s="50" t="s">
        <v>6</v>
      </c>
      <c r="J273" s="85">
        <f t="shared" si="8"/>
        <v>5393</v>
      </c>
      <c r="K273" s="18">
        <v>2116</v>
      </c>
      <c r="L273" s="18">
        <v>1220</v>
      </c>
      <c r="M273" s="18">
        <v>1580</v>
      </c>
      <c r="N273" s="18">
        <v>477</v>
      </c>
    </row>
    <row r="274" spans="1:14" ht="13.5" customHeight="1" x14ac:dyDescent="0.25">
      <c r="A274" s="50" t="s">
        <v>9</v>
      </c>
      <c r="B274" s="49">
        <f t="shared" si="7"/>
        <v>4710</v>
      </c>
      <c r="C274" s="18">
        <v>89</v>
      </c>
      <c r="D274" s="18">
        <v>1330</v>
      </c>
      <c r="E274" s="18">
        <v>836</v>
      </c>
      <c r="F274" s="18">
        <v>2455</v>
      </c>
      <c r="G274" s="84"/>
      <c r="I274" s="50" t="s">
        <v>9</v>
      </c>
      <c r="J274" s="85">
        <f t="shared" si="8"/>
        <v>4710</v>
      </c>
      <c r="K274" s="18">
        <v>2202</v>
      </c>
      <c r="L274" s="18">
        <v>695</v>
      </c>
      <c r="M274" s="18">
        <v>1553</v>
      </c>
      <c r="N274" s="18">
        <v>260</v>
      </c>
    </row>
    <row r="275" spans="1:14" ht="13.5" customHeight="1" x14ac:dyDescent="0.25">
      <c r="A275" s="50" t="s">
        <v>10</v>
      </c>
      <c r="B275" s="49">
        <f t="shared" si="7"/>
        <v>0</v>
      </c>
      <c r="C275" s="18">
        <v>0</v>
      </c>
      <c r="D275" s="18">
        <v>0</v>
      </c>
      <c r="E275" s="18">
        <v>0</v>
      </c>
      <c r="F275" s="18">
        <v>0</v>
      </c>
      <c r="G275" s="84"/>
      <c r="I275" s="50" t="s">
        <v>10</v>
      </c>
      <c r="J275" s="85">
        <f t="shared" si="8"/>
        <v>0</v>
      </c>
      <c r="K275" s="18">
        <v>0</v>
      </c>
      <c r="L275" s="18">
        <v>0</v>
      </c>
      <c r="M275" s="18">
        <v>0</v>
      </c>
      <c r="N275" s="18">
        <v>0</v>
      </c>
    </row>
    <row r="276" spans="1:14" ht="13.5" customHeight="1" x14ac:dyDescent="0.25">
      <c r="A276" s="50" t="s">
        <v>11</v>
      </c>
      <c r="B276" s="49">
        <f t="shared" si="7"/>
        <v>0</v>
      </c>
      <c r="C276" s="18">
        <v>0</v>
      </c>
      <c r="D276" s="18">
        <v>0</v>
      </c>
      <c r="E276" s="18">
        <v>0</v>
      </c>
      <c r="F276" s="18">
        <v>0</v>
      </c>
      <c r="G276" s="84"/>
      <c r="I276" s="50" t="s">
        <v>11</v>
      </c>
      <c r="J276" s="85">
        <f t="shared" si="8"/>
        <v>0</v>
      </c>
      <c r="K276" s="18">
        <v>0</v>
      </c>
      <c r="L276" s="18">
        <v>0</v>
      </c>
      <c r="M276" s="18">
        <v>0</v>
      </c>
      <c r="N276" s="18">
        <v>0</v>
      </c>
    </row>
    <row r="277" spans="1:14" ht="13.5" customHeight="1" x14ac:dyDescent="0.25">
      <c r="A277" s="50" t="s">
        <v>12</v>
      </c>
      <c r="B277" s="49">
        <f t="shared" si="7"/>
        <v>0</v>
      </c>
      <c r="C277" s="18">
        <v>0</v>
      </c>
      <c r="D277" s="18">
        <v>0</v>
      </c>
      <c r="E277" s="18">
        <v>0</v>
      </c>
      <c r="F277" s="18">
        <v>0</v>
      </c>
      <c r="G277" s="84"/>
      <c r="I277" s="50" t="s">
        <v>12</v>
      </c>
      <c r="J277" s="85">
        <f t="shared" si="8"/>
        <v>0</v>
      </c>
      <c r="K277" s="18">
        <v>0</v>
      </c>
      <c r="L277" s="18">
        <v>0</v>
      </c>
      <c r="M277" s="18">
        <v>0</v>
      </c>
      <c r="N277" s="18">
        <v>0</v>
      </c>
    </row>
    <row r="278" spans="1:14" ht="13.5" customHeight="1" x14ac:dyDescent="0.25">
      <c r="A278" s="50" t="s">
        <v>13</v>
      </c>
      <c r="B278" s="49">
        <f t="shared" si="7"/>
        <v>0</v>
      </c>
      <c r="C278" s="18">
        <v>0</v>
      </c>
      <c r="D278" s="18">
        <v>0</v>
      </c>
      <c r="E278" s="18">
        <v>0</v>
      </c>
      <c r="F278" s="18">
        <v>0</v>
      </c>
      <c r="G278" s="84"/>
      <c r="I278" s="50" t="s">
        <v>13</v>
      </c>
      <c r="J278" s="85">
        <f t="shared" si="8"/>
        <v>0</v>
      </c>
      <c r="K278" s="18">
        <v>0</v>
      </c>
      <c r="L278" s="18">
        <v>0</v>
      </c>
      <c r="M278" s="18">
        <v>0</v>
      </c>
      <c r="N278" s="18">
        <v>0</v>
      </c>
    </row>
    <row r="279" spans="1:14" ht="13.5" customHeight="1" x14ac:dyDescent="0.25">
      <c r="A279" s="50" t="s">
        <v>14</v>
      </c>
      <c r="B279" s="49">
        <f t="shared" si="7"/>
        <v>2824</v>
      </c>
      <c r="C279" s="18">
        <v>88</v>
      </c>
      <c r="D279" s="18">
        <v>609</v>
      </c>
      <c r="E279" s="18">
        <v>574</v>
      </c>
      <c r="F279" s="18">
        <v>1553</v>
      </c>
      <c r="G279" s="84"/>
      <c r="I279" s="50" t="s">
        <v>14</v>
      </c>
      <c r="J279" s="85">
        <f t="shared" si="8"/>
        <v>2824</v>
      </c>
      <c r="K279" s="18">
        <v>1269</v>
      </c>
      <c r="L279" s="18">
        <v>936</v>
      </c>
      <c r="M279" s="18">
        <v>619</v>
      </c>
      <c r="N279" s="18">
        <v>0</v>
      </c>
    </row>
    <row r="280" spans="1:14" ht="13.5" customHeight="1" x14ac:dyDescent="0.25">
      <c r="A280" s="50" t="s">
        <v>36</v>
      </c>
      <c r="B280" s="49">
        <f t="shared" si="7"/>
        <v>4481</v>
      </c>
      <c r="C280" s="18">
        <v>184</v>
      </c>
      <c r="D280" s="18">
        <v>1008</v>
      </c>
      <c r="E280" s="18">
        <v>1005</v>
      </c>
      <c r="F280" s="18">
        <v>2284</v>
      </c>
      <c r="G280" s="84"/>
      <c r="I280" s="50" t="s">
        <v>36</v>
      </c>
      <c r="J280" s="85">
        <f t="shared" si="8"/>
        <v>4481</v>
      </c>
      <c r="K280" s="18">
        <v>1948</v>
      </c>
      <c r="L280" s="18">
        <v>1005</v>
      </c>
      <c r="M280" s="18">
        <v>1144</v>
      </c>
      <c r="N280" s="18">
        <v>384</v>
      </c>
    </row>
    <row r="281" spans="1:14" ht="13.5" customHeight="1" x14ac:dyDescent="0.25">
      <c r="A281" s="50" t="s">
        <v>15</v>
      </c>
      <c r="B281" s="49">
        <f t="shared" si="7"/>
        <v>5600</v>
      </c>
      <c r="C281" s="18">
        <v>136</v>
      </c>
      <c r="D281" s="18">
        <v>1344</v>
      </c>
      <c r="E281" s="18">
        <v>936</v>
      </c>
      <c r="F281" s="18">
        <v>3184</v>
      </c>
      <c r="G281" s="84"/>
      <c r="I281" s="50" t="s">
        <v>15</v>
      </c>
      <c r="J281" s="85">
        <f t="shared" si="8"/>
        <v>5600</v>
      </c>
      <c r="K281" s="18">
        <v>2490</v>
      </c>
      <c r="L281" s="18">
        <v>1150</v>
      </c>
      <c r="M281" s="18">
        <v>1243</v>
      </c>
      <c r="N281" s="18">
        <v>717</v>
      </c>
    </row>
    <row r="282" spans="1:14" ht="13.5" customHeight="1" x14ac:dyDescent="0.25">
      <c r="A282" s="50" t="s">
        <v>16</v>
      </c>
      <c r="B282" s="49">
        <f t="shared" si="7"/>
        <v>5527</v>
      </c>
      <c r="C282" s="18">
        <v>183</v>
      </c>
      <c r="D282" s="18">
        <v>1188</v>
      </c>
      <c r="E282" s="18">
        <v>1228</v>
      </c>
      <c r="F282" s="18">
        <v>2928</v>
      </c>
      <c r="G282" s="84"/>
      <c r="I282" s="50" t="s">
        <v>16</v>
      </c>
      <c r="J282" s="85">
        <f t="shared" si="8"/>
        <v>5527</v>
      </c>
      <c r="K282" s="18">
        <v>2571</v>
      </c>
      <c r="L282" s="18">
        <v>979</v>
      </c>
      <c r="M282" s="18">
        <v>1330</v>
      </c>
      <c r="N282" s="18">
        <v>647</v>
      </c>
    </row>
    <row r="283" spans="1:14" ht="13.5" customHeight="1" x14ac:dyDescent="0.25">
      <c r="A283" s="60" t="s">
        <v>17</v>
      </c>
      <c r="B283" s="52">
        <f t="shared" si="7"/>
        <v>5491</v>
      </c>
      <c r="C283" s="66">
        <v>193</v>
      </c>
      <c r="D283" s="66">
        <v>1292</v>
      </c>
      <c r="E283" s="66">
        <v>749</v>
      </c>
      <c r="F283" s="66">
        <v>3257</v>
      </c>
      <c r="G283" s="84"/>
      <c r="I283" s="60" t="s">
        <v>17</v>
      </c>
      <c r="J283" s="86">
        <f t="shared" si="8"/>
        <v>5491</v>
      </c>
      <c r="K283" s="87">
        <v>2501</v>
      </c>
      <c r="L283" s="87">
        <v>740</v>
      </c>
      <c r="M283" s="87">
        <v>1402</v>
      </c>
      <c r="N283" s="87">
        <v>848</v>
      </c>
    </row>
    <row r="284" spans="1:14" ht="13.5" customHeight="1" x14ac:dyDescent="0.25">
      <c r="A284" s="37" t="s">
        <v>18</v>
      </c>
      <c r="B284" s="55">
        <f>SUM(B272:B283)</f>
        <v>39713</v>
      </c>
      <c r="C284" s="55">
        <f>SUM(C272:C283)</f>
        <v>1210</v>
      </c>
      <c r="D284" s="55">
        <f>SUM(D272:D283)</f>
        <v>9693</v>
      </c>
      <c r="E284" s="55">
        <f>SUM(E272:E283)</f>
        <v>7074</v>
      </c>
      <c r="F284" s="55">
        <f>SUM(F272:F283)</f>
        <v>21736</v>
      </c>
      <c r="G284" s="88"/>
      <c r="I284" s="37" t="s">
        <v>18</v>
      </c>
      <c r="J284" s="55">
        <f>SUM(J272:J283)</f>
        <v>39713</v>
      </c>
      <c r="K284" s="55">
        <f>SUM(K272:K283)</f>
        <v>16950</v>
      </c>
      <c r="L284" s="55">
        <f>SUM(L272:L283)</f>
        <v>8024</v>
      </c>
      <c r="M284" s="55">
        <f>SUM(M272:M283)</f>
        <v>10863</v>
      </c>
      <c r="N284" s="55">
        <f>SUM(N272:N283)</f>
        <v>3876</v>
      </c>
    </row>
    <row r="285" spans="1:14" ht="13.5" customHeight="1" thickBot="1" x14ac:dyDescent="0.3">
      <c r="A285" s="40" t="s">
        <v>46</v>
      </c>
      <c r="B285" s="57">
        <f>SUM(C285:F285)</f>
        <v>1</v>
      </c>
      <c r="C285" s="57">
        <f>IF($B$284=0,"",C284/$B$284)</f>
        <v>3.0468612293203738E-2</v>
      </c>
      <c r="D285" s="57">
        <f>IF($B$284=0,"",D284/$B$284)</f>
        <v>0.24407624707274697</v>
      </c>
      <c r="E285" s="57">
        <f>IF($B$284=0,"",E284/$B$284)</f>
        <v>0.17812806889431673</v>
      </c>
      <c r="F285" s="57">
        <f>IF($B$284=0,"",F284/$B$284)</f>
        <v>0.54732707173973261</v>
      </c>
      <c r="G285" s="89"/>
      <c r="I285" s="40" t="s">
        <v>46</v>
      </c>
      <c r="J285" s="57">
        <f>SUM(K285:N285)</f>
        <v>1</v>
      </c>
      <c r="K285" s="57">
        <f>+K284/$J$284</f>
        <v>0.42681237881801931</v>
      </c>
      <c r="L285" s="57">
        <f>+L284/$J$284</f>
        <v>0.20204970664517916</v>
      </c>
      <c r="M285" s="57">
        <f>+M284/$J$284</f>
        <v>0.27353763251328278</v>
      </c>
      <c r="N285" s="57">
        <f>+N284/$J$284</f>
        <v>9.7600282023518753E-2</v>
      </c>
    </row>
    <row r="286" spans="1:14" ht="9" customHeight="1" x14ac:dyDescent="0.2"/>
    <row r="287" spans="1:14" ht="16.5" thickBot="1" x14ac:dyDescent="0.25">
      <c r="A287" s="98" t="s">
        <v>89</v>
      </c>
      <c r="B287" s="99"/>
      <c r="C287" s="99"/>
      <c r="D287" s="99"/>
      <c r="E287" s="99"/>
      <c r="F287" s="100"/>
      <c r="G287" s="90"/>
      <c r="H287" s="90"/>
      <c r="I287" s="90"/>
    </row>
    <row r="288" spans="1:14" ht="12" customHeight="1" x14ac:dyDescent="0.2"/>
    <row r="289" spans="1:9" ht="15" customHeight="1" x14ac:dyDescent="0.2">
      <c r="A289" s="101" t="s">
        <v>90</v>
      </c>
      <c r="B289" s="101"/>
      <c r="C289" s="101"/>
      <c r="D289" s="101"/>
      <c r="E289" s="91" t="s">
        <v>18</v>
      </c>
      <c r="F289" s="82" t="s">
        <v>85</v>
      </c>
      <c r="G289" s="82" t="s">
        <v>86</v>
      </c>
      <c r="H289" s="92" t="s">
        <v>87</v>
      </c>
      <c r="I289" s="82" t="s">
        <v>91</v>
      </c>
    </row>
    <row r="290" spans="1:9" ht="13.5" customHeight="1" x14ac:dyDescent="0.25">
      <c r="A290" s="93" t="s">
        <v>92</v>
      </c>
      <c r="B290" s="93"/>
      <c r="C290" s="93"/>
      <c r="D290" s="93"/>
      <c r="E290" s="49">
        <f t="shared" ref="E290:E310" si="9">SUM(F290:I290)</f>
        <v>1726</v>
      </c>
      <c r="F290" s="16">
        <v>1210</v>
      </c>
      <c r="G290" s="16">
        <v>307</v>
      </c>
      <c r="H290" s="16">
        <v>80</v>
      </c>
      <c r="I290" s="16">
        <v>129</v>
      </c>
    </row>
    <row r="291" spans="1:9" ht="13.5" customHeight="1" x14ac:dyDescent="0.25">
      <c r="A291" s="94" t="s">
        <v>93</v>
      </c>
      <c r="B291" s="94"/>
      <c r="C291" s="94"/>
      <c r="D291" s="94"/>
      <c r="E291" s="95">
        <f t="shared" si="9"/>
        <v>1726</v>
      </c>
      <c r="F291" s="18">
        <v>0</v>
      </c>
      <c r="G291" s="18">
        <v>1591</v>
      </c>
      <c r="H291" s="18">
        <v>1</v>
      </c>
      <c r="I291" s="18">
        <v>134</v>
      </c>
    </row>
    <row r="292" spans="1:9" ht="13.5" customHeight="1" x14ac:dyDescent="0.25">
      <c r="A292" s="94" t="s">
        <v>94</v>
      </c>
      <c r="B292" s="94"/>
      <c r="C292" s="94"/>
      <c r="D292" s="94"/>
      <c r="E292" s="95">
        <f t="shared" si="9"/>
        <v>2853</v>
      </c>
      <c r="F292" s="18">
        <v>0</v>
      </c>
      <c r="G292" s="18">
        <v>2853</v>
      </c>
      <c r="H292" s="18">
        <v>0</v>
      </c>
      <c r="I292" s="18">
        <v>0</v>
      </c>
    </row>
    <row r="293" spans="1:9" ht="13.5" customHeight="1" x14ac:dyDescent="0.25">
      <c r="A293" s="94" t="s">
        <v>95</v>
      </c>
      <c r="B293" s="94"/>
      <c r="C293" s="94"/>
      <c r="D293" s="94"/>
      <c r="E293" s="95">
        <f t="shared" si="9"/>
        <v>2691</v>
      </c>
      <c r="F293" s="18">
        <v>0</v>
      </c>
      <c r="G293" s="18">
        <v>1425</v>
      </c>
      <c r="H293" s="18">
        <v>835</v>
      </c>
      <c r="I293" s="18">
        <v>431</v>
      </c>
    </row>
    <row r="294" spans="1:9" ht="13.5" customHeight="1" x14ac:dyDescent="0.25">
      <c r="A294" s="94" t="s">
        <v>96</v>
      </c>
      <c r="B294" s="94"/>
      <c r="C294" s="94"/>
      <c r="D294" s="94"/>
      <c r="E294" s="95">
        <f t="shared" si="9"/>
        <v>1726</v>
      </c>
      <c r="F294" s="18">
        <v>0</v>
      </c>
      <c r="G294" s="18">
        <v>155</v>
      </c>
      <c r="H294" s="18">
        <v>1449</v>
      </c>
      <c r="I294" s="18">
        <v>122</v>
      </c>
    </row>
    <row r="295" spans="1:9" ht="13.5" customHeight="1" x14ac:dyDescent="0.25">
      <c r="A295" s="94" t="s">
        <v>97</v>
      </c>
      <c r="B295" s="94"/>
      <c r="C295" s="94"/>
      <c r="D295" s="94"/>
      <c r="E295" s="95">
        <f t="shared" si="9"/>
        <v>396</v>
      </c>
      <c r="F295" s="18">
        <v>0</v>
      </c>
      <c r="G295" s="18">
        <v>0</v>
      </c>
      <c r="H295" s="18">
        <v>396</v>
      </c>
      <c r="I295" s="18">
        <v>0</v>
      </c>
    </row>
    <row r="296" spans="1:9" ht="13.5" customHeight="1" x14ac:dyDescent="0.25">
      <c r="A296" s="94" t="s">
        <v>98</v>
      </c>
      <c r="B296" s="94"/>
      <c r="C296" s="94"/>
      <c r="D296" s="94"/>
      <c r="E296" s="95">
        <f t="shared" si="9"/>
        <v>749</v>
      </c>
      <c r="F296" s="18">
        <v>0</v>
      </c>
      <c r="G296" s="18">
        <v>3</v>
      </c>
      <c r="H296" s="18">
        <v>743</v>
      </c>
      <c r="I296" s="18">
        <v>3</v>
      </c>
    </row>
    <row r="297" spans="1:9" ht="13.5" customHeight="1" x14ac:dyDescent="0.25">
      <c r="A297" s="94" t="s">
        <v>99</v>
      </c>
      <c r="B297" s="94"/>
      <c r="C297" s="94"/>
      <c r="D297" s="94"/>
      <c r="E297" s="95">
        <f t="shared" si="9"/>
        <v>967</v>
      </c>
      <c r="F297" s="18">
        <v>0</v>
      </c>
      <c r="G297" s="18">
        <v>2</v>
      </c>
      <c r="H297" s="18">
        <v>961</v>
      </c>
      <c r="I297" s="18">
        <v>4</v>
      </c>
    </row>
    <row r="298" spans="1:9" ht="13.5" customHeight="1" x14ac:dyDescent="0.25">
      <c r="A298" s="94" t="s">
        <v>100</v>
      </c>
      <c r="B298" s="94"/>
      <c r="C298" s="94"/>
      <c r="D298" s="94"/>
      <c r="E298" s="95">
        <f t="shared" si="9"/>
        <v>1544</v>
      </c>
      <c r="F298" s="18">
        <v>0</v>
      </c>
      <c r="G298" s="18">
        <v>1544</v>
      </c>
      <c r="H298" s="18">
        <v>0</v>
      </c>
      <c r="I298" s="18">
        <v>0</v>
      </c>
    </row>
    <row r="299" spans="1:9" ht="13.5" customHeight="1" x14ac:dyDescent="0.25">
      <c r="A299" s="94" t="s">
        <v>101</v>
      </c>
      <c r="B299" s="94"/>
      <c r="C299" s="94"/>
      <c r="D299" s="94"/>
      <c r="E299" s="95">
        <f t="shared" si="9"/>
        <v>1084</v>
      </c>
      <c r="F299" s="18">
        <v>0</v>
      </c>
      <c r="G299" s="18">
        <v>0</v>
      </c>
      <c r="H299" s="18">
        <v>1084</v>
      </c>
      <c r="I299" s="18">
        <v>0</v>
      </c>
    </row>
    <row r="300" spans="1:9" ht="13.5" customHeight="1" x14ac:dyDescent="0.25">
      <c r="A300" s="94" t="s">
        <v>102</v>
      </c>
      <c r="B300" s="94"/>
      <c r="C300" s="94"/>
      <c r="D300" s="94"/>
      <c r="E300" s="95">
        <f t="shared" si="9"/>
        <v>1713</v>
      </c>
      <c r="F300" s="18">
        <v>0</v>
      </c>
      <c r="G300" s="18">
        <v>0</v>
      </c>
      <c r="H300" s="18">
        <v>0</v>
      </c>
      <c r="I300" s="18">
        <v>1713</v>
      </c>
    </row>
    <row r="301" spans="1:9" ht="13.5" customHeight="1" x14ac:dyDescent="0.25">
      <c r="A301" s="94" t="s">
        <v>103</v>
      </c>
      <c r="B301" s="94"/>
      <c r="C301" s="94"/>
      <c r="D301" s="94"/>
      <c r="E301" s="95">
        <f t="shared" si="9"/>
        <v>944</v>
      </c>
      <c r="F301" s="18">
        <v>0</v>
      </c>
      <c r="G301" s="18">
        <v>1</v>
      </c>
      <c r="H301" s="18">
        <v>0</v>
      </c>
      <c r="I301" s="18">
        <v>943</v>
      </c>
    </row>
    <row r="302" spans="1:9" ht="13.5" customHeight="1" x14ac:dyDescent="0.25">
      <c r="A302" s="94" t="s">
        <v>104</v>
      </c>
      <c r="B302" s="94"/>
      <c r="C302" s="94"/>
      <c r="D302" s="94"/>
      <c r="E302" s="95">
        <f t="shared" si="9"/>
        <v>1151</v>
      </c>
      <c r="F302" s="18">
        <v>0</v>
      </c>
      <c r="G302" s="18">
        <v>0</v>
      </c>
      <c r="H302" s="18">
        <v>0</v>
      </c>
      <c r="I302" s="18">
        <v>1151</v>
      </c>
    </row>
    <row r="303" spans="1:9" ht="13.5" customHeight="1" x14ac:dyDescent="0.25">
      <c r="A303" s="94" t="s">
        <v>105</v>
      </c>
      <c r="B303" s="94"/>
      <c r="C303" s="94"/>
      <c r="D303" s="94"/>
      <c r="E303" s="95">
        <f t="shared" si="9"/>
        <v>887</v>
      </c>
      <c r="F303" s="18">
        <v>0</v>
      </c>
      <c r="G303" s="18">
        <v>0</v>
      </c>
      <c r="H303" s="18">
        <v>0</v>
      </c>
      <c r="I303" s="18">
        <v>887</v>
      </c>
    </row>
    <row r="304" spans="1:9" ht="13.5" customHeight="1" x14ac:dyDescent="0.25">
      <c r="A304" s="94" t="s">
        <v>106</v>
      </c>
      <c r="B304" s="94"/>
      <c r="C304" s="94"/>
      <c r="D304" s="94"/>
      <c r="E304" s="95">
        <f t="shared" si="9"/>
        <v>265</v>
      </c>
      <c r="F304" s="18">
        <v>0</v>
      </c>
      <c r="G304" s="18">
        <v>51</v>
      </c>
      <c r="H304" s="18">
        <v>196</v>
      </c>
      <c r="I304" s="18">
        <v>18</v>
      </c>
    </row>
    <row r="305" spans="1:9" ht="13.5" customHeight="1" x14ac:dyDescent="0.25">
      <c r="A305" s="94" t="s">
        <v>107</v>
      </c>
      <c r="B305" s="94"/>
      <c r="C305" s="94"/>
      <c r="D305" s="94"/>
      <c r="E305" s="95">
        <f t="shared" si="9"/>
        <v>11952</v>
      </c>
      <c r="F305" s="18">
        <v>0</v>
      </c>
      <c r="G305" s="18">
        <v>0</v>
      </c>
      <c r="H305" s="18">
        <v>0</v>
      </c>
      <c r="I305" s="18">
        <v>11952</v>
      </c>
    </row>
    <row r="306" spans="1:9" ht="13.5" customHeight="1" x14ac:dyDescent="0.25">
      <c r="A306" s="94" t="s">
        <v>108</v>
      </c>
      <c r="B306" s="94"/>
      <c r="C306" s="94"/>
      <c r="D306" s="94"/>
      <c r="E306" s="95">
        <f t="shared" si="9"/>
        <v>1512</v>
      </c>
      <c r="F306" s="18">
        <v>0</v>
      </c>
      <c r="G306" s="18">
        <v>476</v>
      </c>
      <c r="H306" s="18">
        <v>5</v>
      </c>
      <c r="I306" s="18">
        <v>1031</v>
      </c>
    </row>
    <row r="307" spans="1:9" ht="13.5" customHeight="1" x14ac:dyDescent="0.25">
      <c r="A307" s="94" t="s">
        <v>109</v>
      </c>
      <c r="B307" s="94"/>
      <c r="C307" s="94"/>
      <c r="D307" s="94"/>
      <c r="E307" s="95">
        <f t="shared" si="9"/>
        <v>83</v>
      </c>
      <c r="F307" s="18">
        <v>0</v>
      </c>
      <c r="G307" s="18">
        <v>1</v>
      </c>
      <c r="H307" s="18">
        <v>82</v>
      </c>
      <c r="I307" s="18">
        <v>0</v>
      </c>
    </row>
    <row r="308" spans="1:9" ht="13.5" customHeight="1" x14ac:dyDescent="0.25">
      <c r="A308" s="94" t="s">
        <v>110</v>
      </c>
      <c r="B308" s="94"/>
      <c r="C308" s="94"/>
      <c r="D308" s="94"/>
      <c r="E308" s="95">
        <f t="shared" si="9"/>
        <v>656</v>
      </c>
      <c r="F308" s="18">
        <v>0</v>
      </c>
      <c r="G308" s="18">
        <v>0</v>
      </c>
      <c r="H308" s="18">
        <v>0</v>
      </c>
      <c r="I308" s="18">
        <v>656</v>
      </c>
    </row>
    <row r="309" spans="1:9" ht="13.5" customHeight="1" x14ac:dyDescent="0.25">
      <c r="A309" s="94" t="s">
        <v>111</v>
      </c>
      <c r="B309" s="94"/>
      <c r="C309" s="94"/>
      <c r="D309" s="94"/>
      <c r="E309" s="95">
        <f t="shared" si="9"/>
        <v>146</v>
      </c>
      <c r="F309" s="18">
        <v>0</v>
      </c>
      <c r="G309" s="18">
        <v>143</v>
      </c>
      <c r="H309" s="18">
        <v>0</v>
      </c>
      <c r="I309" s="18">
        <v>3</v>
      </c>
    </row>
    <row r="310" spans="1:9" ht="13.5" customHeight="1" x14ac:dyDescent="0.25">
      <c r="A310" s="96" t="s">
        <v>4</v>
      </c>
      <c r="B310" s="96"/>
      <c r="C310" s="96"/>
      <c r="D310" s="96"/>
      <c r="E310" s="52">
        <f t="shared" si="9"/>
        <v>4942</v>
      </c>
      <c r="F310" s="66">
        <v>0</v>
      </c>
      <c r="G310" s="66">
        <v>1141</v>
      </c>
      <c r="H310" s="66">
        <v>1242</v>
      </c>
      <c r="I310" s="66">
        <v>2559</v>
      </c>
    </row>
    <row r="311" spans="1:9" ht="13.5" customHeight="1" x14ac:dyDescent="0.25">
      <c r="A311" s="37" t="s">
        <v>18</v>
      </c>
      <c r="B311" s="97"/>
      <c r="C311" s="97"/>
      <c r="D311" s="97"/>
      <c r="E311" s="55">
        <f>SUM(E290:E310)</f>
        <v>39713</v>
      </c>
      <c r="F311" s="55">
        <f>SUM(F290:F310)</f>
        <v>1210</v>
      </c>
      <c r="G311" s="55">
        <f>SUM(G290:G310)</f>
        <v>9693</v>
      </c>
      <c r="H311" s="55">
        <f>SUM(H290:H310)</f>
        <v>7074</v>
      </c>
      <c r="I311" s="55">
        <f>SUM(I290:I310)</f>
        <v>21736</v>
      </c>
    </row>
    <row r="312" spans="1:9" ht="15" customHeight="1" thickBot="1" x14ac:dyDescent="0.3">
      <c r="A312" s="40" t="s">
        <v>46</v>
      </c>
      <c r="B312" s="57"/>
      <c r="C312" s="57"/>
      <c r="D312" s="57"/>
      <c r="E312" s="57">
        <f>SUM(F312:I312)</f>
        <v>1</v>
      </c>
      <c r="F312" s="57">
        <f>IF($E$311=0,"",F311/$E$311)</f>
        <v>3.0468612293203738E-2</v>
      </c>
      <c r="G312" s="40">
        <f>IF($E$311=0,"",G311/$E$311)</f>
        <v>0.24407624707274697</v>
      </c>
      <c r="H312" s="57">
        <f>IF($E$311=0,"",H311/$E$311)</f>
        <v>0.17812806889431673</v>
      </c>
      <c r="I312" s="57">
        <f>IF($E$311=0,"",I311/$E$311)</f>
        <v>0.54732707173973261</v>
      </c>
    </row>
    <row r="313" spans="1:9" ht="6" customHeight="1" x14ac:dyDescent="0.2"/>
    <row r="314" spans="1:9" ht="12.75" x14ac:dyDescent="0.2">
      <c r="A314" s="2" t="s">
        <v>112</v>
      </c>
    </row>
    <row r="315" spans="1:9" ht="12.75" x14ac:dyDescent="0.2">
      <c r="A315" s="41" t="s">
        <v>48</v>
      </c>
    </row>
    <row r="316" spans="1:9" ht="12.75" x14ac:dyDescent="0.2"/>
  </sheetData>
  <protectedRanges>
    <protectedRange sqref="A125:A128 A138:A139 A121:O124 B125:O139" name="Rango1"/>
    <protectedRange sqref="A249:A257 A262:D262 B249:D261" name="Rango1_1"/>
  </protectedRanges>
  <mergeCells count="87">
    <mergeCell ref="A140:E140"/>
    <mergeCell ref="F140:H140"/>
    <mergeCell ref="A1:L1"/>
    <mergeCell ref="N1:O1"/>
    <mergeCell ref="A120:O120"/>
    <mergeCell ref="A121:O121"/>
    <mergeCell ref="A123:E123"/>
    <mergeCell ref="A221:E222"/>
    <mergeCell ref="F221:G221"/>
    <mergeCell ref="H221:H222"/>
    <mergeCell ref="I221:I222"/>
    <mergeCell ref="A142:A143"/>
    <mergeCell ref="B142:B143"/>
    <mergeCell ref="C142:H142"/>
    <mergeCell ref="A161:D161"/>
    <mergeCell ref="A163:A164"/>
    <mergeCell ref="B163:B164"/>
    <mergeCell ref="C163:D163"/>
    <mergeCell ref="A180:E181"/>
    <mergeCell ref="A183:A184"/>
    <mergeCell ref="B183:B184"/>
    <mergeCell ref="C183:E183"/>
    <mergeCell ref="A219:I219"/>
    <mergeCell ref="A223:A227"/>
    <mergeCell ref="B223:E223"/>
    <mergeCell ref="H223:H227"/>
    <mergeCell ref="I223:I227"/>
    <mergeCell ref="B224:E224"/>
    <mergeCell ref="B225:E225"/>
    <mergeCell ref="B226:E226"/>
    <mergeCell ref="B227:E227"/>
    <mergeCell ref="F236:F237"/>
    <mergeCell ref="B228:E228"/>
    <mergeCell ref="A229:E229"/>
    <mergeCell ref="H229:I230"/>
    <mergeCell ref="A230:E230"/>
    <mergeCell ref="B232:E232"/>
    <mergeCell ref="A233:F234"/>
    <mergeCell ref="A236:A237"/>
    <mergeCell ref="B236:B237"/>
    <mergeCell ref="C236:C237"/>
    <mergeCell ref="D236:D237"/>
    <mergeCell ref="E236:E237"/>
    <mergeCell ref="F240:F241"/>
    <mergeCell ref="A238:A239"/>
    <mergeCell ref="B238:B239"/>
    <mergeCell ref="C238:C239"/>
    <mergeCell ref="D238:D239"/>
    <mergeCell ref="E238:E239"/>
    <mergeCell ref="F238:F239"/>
    <mergeCell ref="A240:A241"/>
    <mergeCell ref="B240:B241"/>
    <mergeCell ref="C240:C241"/>
    <mergeCell ref="D240:D241"/>
    <mergeCell ref="E240:E241"/>
    <mergeCell ref="F244:F245"/>
    <mergeCell ref="A242:A243"/>
    <mergeCell ref="B242:B243"/>
    <mergeCell ref="C242:C243"/>
    <mergeCell ref="D242:D243"/>
    <mergeCell ref="E242:E243"/>
    <mergeCell ref="F242:F243"/>
    <mergeCell ref="A244:A245"/>
    <mergeCell ref="B244:B245"/>
    <mergeCell ref="C244:C245"/>
    <mergeCell ref="D244:D245"/>
    <mergeCell ref="E244:E245"/>
    <mergeCell ref="D259:E259"/>
    <mergeCell ref="A247:E247"/>
    <mergeCell ref="D249:E249"/>
    <mergeCell ref="D250:E250"/>
    <mergeCell ref="D251:E251"/>
    <mergeCell ref="D252:E252"/>
    <mergeCell ref="D253:E253"/>
    <mergeCell ref="D254:E254"/>
    <mergeCell ref="D255:E255"/>
    <mergeCell ref="D256:E256"/>
    <mergeCell ref="D257:E257"/>
    <mergeCell ref="D258:E258"/>
    <mergeCell ref="A287:F287"/>
    <mergeCell ref="A289:D289"/>
    <mergeCell ref="D260:E260"/>
    <mergeCell ref="D261:E261"/>
    <mergeCell ref="D262:E262"/>
    <mergeCell ref="A267:O267"/>
    <mergeCell ref="A269:F269"/>
    <mergeCell ref="I269:M269"/>
  </mergeCells>
  <pageMargins left="0.61" right="0.34" top="0.59055118110236227" bottom="0.42" header="0.31496062992125984" footer="0.22"/>
  <pageSetup paperSize="9" scale="77" fitToHeight="0" orientation="landscape" r:id="rId1"/>
  <headerFooter>
    <oddFooter>Página &amp;P</oddFooter>
  </headerFooter>
  <rowBreaks count="3" manualBreakCount="3">
    <brk id="160" max="14" man="1"/>
    <brk id="218" max="16383" man="1"/>
    <brk id="265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CAI</vt:lpstr>
      <vt:lpstr>CAI!Área_de_impresión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carlosco225</dc:creator>
  <cp:lastModifiedBy>user</cp:lastModifiedBy>
  <cp:lastPrinted>2019-08-01T17:06:20Z</cp:lastPrinted>
  <dcterms:created xsi:type="dcterms:W3CDTF">2017-02-04T20:16:38Z</dcterms:created>
  <dcterms:modified xsi:type="dcterms:W3CDTF">2021-01-15T22:49:28Z</dcterms:modified>
</cp:coreProperties>
</file>