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730"/>
  </bookViews>
  <sheets>
    <sheet name="ER-Acciones" sheetId="21" r:id="rId1"/>
  </sheets>
  <definedNames>
    <definedName name="_xlnm.Print_Area" localSheetId="0">'ER-Acciones'!$A$1:$R$103</definedName>
  </definedNames>
  <calcPr calcId="162913"/>
</workbook>
</file>

<file path=xl/calcChain.xml><?xml version="1.0" encoding="utf-8"?>
<calcChain xmlns="http://schemas.openxmlformats.org/spreadsheetml/2006/main">
  <c r="M78" i="21" l="1"/>
  <c r="D91" i="21" s="1"/>
  <c r="K78" i="21"/>
  <c r="D90" i="21" s="1"/>
  <c r="I78" i="21"/>
  <c r="G78" i="21"/>
  <c r="E78" i="21"/>
  <c r="D87" i="21" s="1"/>
  <c r="C78" i="21"/>
  <c r="D86" i="21" s="1"/>
  <c r="B77" i="21"/>
  <c r="B76" i="21"/>
  <c r="B75" i="21"/>
  <c r="B74" i="21"/>
  <c r="B73" i="21"/>
  <c r="B72" i="21"/>
  <c r="B71" i="21"/>
  <c r="B70" i="21"/>
  <c r="B69" i="21"/>
  <c r="B68" i="21"/>
  <c r="B67" i="21"/>
  <c r="B66" i="21"/>
  <c r="Q46" i="21"/>
  <c r="O46" i="21"/>
  <c r="I46" i="21"/>
  <c r="F46" i="21"/>
  <c r="C46" i="21"/>
  <c r="N45" i="21"/>
  <c r="B45" i="21"/>
  <c r="N44" i="21"/>
  <c r="B44" i="21"/>
  <c r="N43" i="21"/>
  <c r="B43" i="21"/>
  <c r="N42" i="21"/>
  <c r="B42" i="21"/>
  <c r="N41" i="21"/>
  <c r="B41" i="21"/>
  <c r="N40" i="21"/>
  <c r="B40" i="21"/>
  <c r="N39" i="21"/>
  <c r="B39" i="21"/>
  <c r="N38" i="21"/>
  <c r="B38" i="21"/>
  <c r="N37" i="21"/>
  <c r="B37" i="21"/>
  <c r="N36" i="21"/>
  <c r="B36" i="21"/>
  <c r="N35" i="21"/>
  <c r="B35" i="21"/>
  <c r="N34" i="21"/>
  <c r="B34" i="21"/>
  <c r="D27" i="21"/>
  <c r="F26" i="21" s="1"/>
  <c r="B46" i="21" l="1"/>
  <c r="F47" i="21" s="1"/>
  <c r="N46" i="21"/>
  <c r="O47" i="21" s="1"/>
  <c r="F21" i="21"/>
  <c r="F22" i="21"/>
  <c r="F23" i="21"/>
  <c r="F19" i="21"/>
  <c r="F20" i="21"/>
  <c r="F24" i="21"/>
  <c r="F25" i="21"/>
  <c r="B78" i="21"/>
  <c r="G79" i="21" s="1"/>
  <c r="D88" i="21"/>
  <c r="D89" i="21"/>
  <c r="E79" i="21" l="1"/>
  <c r="C47" i="21"/>
  <c r="I47" i="21"/>
  <c r="Q47" i="21"/>
  <c r="M79" i="21"/>
  <c r="C79" i="21"/>
  <c r="I79" i="21"/>
  <c r="K79" i="21"/>
</calcChain>
</file>

<file path=xl/sharedStrings.xml><?xml version="1.0" encoding="utf-8"?>
<sst xmlns="http://schemas.openxmlformats.org/spreadsheetml/2006/main" count="94" uniqueCount="55">
  <si>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</si>
  <si>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</si>
  <si>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</si>
  <si>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</si>
  <si>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</si>
  <si>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</si>
  <si>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</si>
  <si>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</si>
  <si>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</si>
  <si>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</si>
  <si>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</si>
  <si>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</si>
  <si>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</si>
  <si>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</si>
  <si>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</si>
  <si>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</si>
  <si>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</si>
  <si>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Grupo de Edad</t>
  </si>
  <si>
    <t>%</t>
  </si>
  <si>
    <t>Adolescentes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</si>
  <si>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</si>
  <si>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</si>
  <si>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1/ Incluye a la persona que participó una o más veces en las acciones de la ER</t>
  </si>
  <si>
    <t>Participantes de las acciones</t>
  </si>
  <si>
    <t>Infancia</t>
  </si>
  <si>
    <t>(&lt; 6 años)</t>
  </si>
  <si>
    <t>Niñez</t>
  </si>
  <si>
    <t>(6 -11 años)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</si>
  <si>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</si>
  <si>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</si>
  <si>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</si>
  <si>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</si>
  <si>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</si>
  <si>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</si>
  <si>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</si>
  <si>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</si>
  <si>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</si>
  <si>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</si>
  <si>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</si>
  <si>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</si>
  <si>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 xml:space="preserve">% </t>
  </si>
  <si>
    <t>% Acción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</si>
  <si>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</si>
  <si>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</si>
  <si>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</si>
  <si>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</si>
  <si>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</si>
  <si>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</si>
  <si>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</si>
  <si>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</si>
  <si>
    <t>Periodo:  Enero - Diciembre, 2020</t>
  </si>
  <si>
    <t>Cuadro N° 1: Participantes según grupos de edad</t>
  </si>
  <si>
    <t>Cuadro N° 2: Participantes por Lineas de Plan de Trabajo según mes</t>
  </si>
  <si>
    <t>Cuadro N° 3: Participantes por sexo según mes</t>
  </si>
  <si>
    <t>Cuadro N° 4: Participantes por Lineas de acciones de estrategia rural según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</si>
</sst>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/>
    <xf numFmtId="0" fontId="5" fillId="4" borderId="0" xfId="0" applyFont="1" applyFill="1"/>
    <xf numFmtId="0" fontId="7" fillId="6" borderId="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Continuous" vertical="center" wrapText="1"/>
    </xf>
    <xf numFmtId="0" fontId="6" fillId="6" borderId="5" xfId="0" applyFont="1" applyFill="1" applyBorder="1" applyAlignment="1">
      <alignment horizontal="centerContinuous" vertical="center" wrapText="1"/>
    </xf>
    <xf numFmtId="0" fontId="12" fillId="6" borderId="5" xfId="0" applyFont="1" applyFill="1" applyBorder="1" applyAlignment="1">
      <alignment horizontal="centerContinuous" vertical="center" wrapText="1"/>
    </xf>
    <xf numFmtId="0" fontId="5" fillId="4" borderId="6" xfId="0" applyFont="1" applyFill="1" applyBorder="1"/>
    <xf numFmtId="0" fontId="14" fillId="5" borderId="0" xfId="0" applyFont="1" applyFill="1" applyAlignment="1">
      <alignment vertical="center" wrapText="1"/>
    </xf>
    <xf numFmtId="3" fontId="18" fillId="5" borderId="0" xfId="0" applyNumberFormat="1" applyFont="1" applyFill="1" applyAlignment="1">
      <alignment vertical="center" wrapText="1"/>
    </xf>
    <xf numFmtId="0" fontId="18" fillId="4" borderId="0" xfId="0" applyFont="1" applyFill="1" applyAlignment="1">
      <alignment horizontal="left" vertical="center"/>
    </xf>
    <xf numFmtId="3" fontId="19" fillId="4" borderId="0" xfId="0" quotePrefix="1" applyNumberFormat="1" applyFont="1" applyFill="1" applyAlignment="1">
      <alignment horizontal="center" vertical="center"/>
    </xf>
    <xf numFmtId="9" fontId="21" fillId="8" borderId="0" xfId="3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5" borderId="16" xfId="0" applyFont="1" applyFill="1" applyBorder="1" applyAlignment="1">
      <alignment horizontal="left" vertical="center" indent="2"/>
    </xf>
    <xf numFmtId="0" fontId="15" fillId="5" borderId="16" xfId="0" applyFont="1" applyFill="1" applyBorder="1" applyAlignment="1">
      <alignment vertical="center"/>
    </xf>
    <xf numFmtId="0" fontId="25" fillId="5" borderId="16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Continuous" vertical="center"/>
    </xf>
    <xf numFmtId="0" fontId="3" fillId="4" borderId="24" xfId="0" applyFont="1" applyFill="1" applyBorder="1" applyAlignment="1">
      <alignment horizontal="left" indent="1"/>
    </xf>
    <xf numFmtId="0" fontId="3" fillId="4" borderId="24" xfId="0" applyFont="1" applyFill="1" applyBorder="1"/>
    <xf numFmtId="0" fontId="5" fillId="4" borderId="7" xfId="0" applyFont="1" applyFill="1" applyBorder="1"/>
    <xf numFmtId="0" fontId="26" fillId="4" borderId="0" xfId="0" applyFont="1" applyFill="1"/>
    <xf numFmtId="0" fontId="15" fillId="5" borderId="18" xfId="0" applyFont="1" applyFill="1" applyBorder="1" applyAlignment="1">
      <alignment horizontal="left" vertical="center" indent="1"/>
    </xf>
    <xf numFmtId="3" fontId="16" fillId="5" borderId="28" xfId="0" applyNumberFormat="1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left" vertical="center" indent="1"/>
    </xf>
    <xf numFmtId="3" fontId="16" fillId="5" borderId="30" xfId="0" applyNumberFormat="1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left" vertical="center" indent="1"/>
    </xf>
    <xf numFmtId="0" fontId="17" fillId="9" borderId="20" xfId="0" applyFont="1" applyFill="1" applyBorder="1" applyAlignment="1">
      <alignment horizontal="center" vertical="center"/>
    </xf>
    <xf numFmtId="3" fontId="17" fillId="9" borderId="30" xfId="0" applyNumberFormat="1" applyFont="1" applyFill="1" applyBorder="1" applyAlignment="1">
      <alignment horizontal="center" vertical="center"/>
    </xf>
    <xf numFmtId="9" fontId="19" fillId="3" borderId="0" xfId="3" applyFont="1" applyFill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9" fontId="27" fillId="10" borderId="31" xfId="3" applyFont="1" applyFill="1" applyBorder="1" applyAlignment="1">
      <alignment horizontal="center" vertical="center"/>
    </xf>
    <xf numFmtId="0" fontId="28" fillId="4" borderId="0" xfId="0" applyFont="1" applyFill="1"/>
    <xf numFmtId="0" fontId="19" fillId="3" borderId="0" xfId="0" applyFont="1" applyFill="1" applyAlignment="1">
      <alignment horizontal="center" vertical="center"/>
    </xf>
    <xf numFmtId="0" fontId="29" fillId="4" borderId="0" xfId="0" applyFont="1" applyFill="1"/>
    <xf numFmtId="0" fontId="5" fillId="4" borderId="33" xfId="0" applyFont="1" applyFill="1" applyBorder="1"/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5" fillId="4" borderId="35" xfId="0" applyFont="1" applyFill="1" applyBorder="1"/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30" fillId="4" borderId="0" xfId="0" applyFont="1" applyFill="1"/>
    <xf numFmtId="0" fontId="31" fillId="2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0" fontId="19" fillId="10" borderId="22" xfId="0" applyFont="1" applyFill="1" applyBorder="1" applyAlignment="1">
      <alignment horizontal="center" vertical="center"/>
    </xf>
    <xf numFmtId="9" fontId="19" fillId="10" borderId="31" xfId="3" applyFont="1" applyFill="1" applyBorder="1" applyAlignment="1">
      <alignment horizontal="center" vertical="center"/>
    </xf>
    <xf numFmtId="0" fontId="31" fillId="4" borderId="0" xfId="0" applyFont="1" applyFill="1"/>
    <xf numFmtId="3" fontId="31" fillId="2" borderId="0" xfId="0" applyNumberFormat="1" applyFont="1" applyFill="1" applyAlignment="1">
      <alignment horizontal="right"/>
    </xf>
    <xf numFmtId="0" fontId="31" fillId="2" borderId="0" xfId="0" applyFont="1" applyFill="1"/>
    <xf numFmtId="3" fontId="31" fillId="4" borderId="0" xfId="0" applyNumberFormat="1" applyFont="1" applyFill="1" applyAlignment="1">
      <alignment horizontal="right"/>
    </xf>
    <xf numFmtId="0" fontId="32" fillId="3" borderId="0" xfId="0" applyFont="1" applyFill="1" applyAlignment="1">
      <alignment vertical="center"/>
    </xf>
    <xf numFmtId="9" fontId="19" fillId="10" borderId="31" xfId="3" applyFont="1" applyFill="1" applyBorder="1" applyAlignment="1">
      <alignment horizontal="center" vertical="center"/>
    </xf>
    <xf numFmtId="9" fontId="19" fillId="10" borderId="23" xfId="3" applyFont="1" applyFill="1" applyBorder="1" applyAlignment="1">
      <alignment horizontal="center" vertical="center"/>
    </xf>
    <xf numFmtId="3" fontId="17" fillId="9" borderId="30" xfId="0" applyNumberFormat="1" applyFont="1" applyFill="1" applyBorder="1" applyAlignment="1">
      <alignment horizontal="center" vertical="center"/>
    </xf>
    <xf numFmtId="3" fontId="17" fillId="9" borderId="19" xfId="0" applyNumberFormat="1" applyFont="1" applyFill="1" applyBorder="1" applyAlignment="1">
      <alignment horizontal="center" vertical="center"/>
    </xf>
    <xf numFmtId="3" fontId="15" fillId="5" borderId="30" xfId="0" applyNumberFormat="1" applyFont="1" applyFill="1" applyBorder="1" applyAlignment="1">
      <alignment horizontal="center" vertical="center" wrapText="1"/>
    </xf>
    <xf numFmtId="3" fontId="15" fillId="5" borderId="19" xfId="0" applyNumberFormat="1" applyFont="1" applyFill="1" applyBorder="1" applyAlignment="1">
      <alignment horizontal="center" vertical="center" wrapText="1"/>
    </xf>
    <xf numFmtId="3" fontId="15" fillId="5" borderId="20" xfId="0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9" fontId="27" fillId="10" borderId="31" xfId="3" applyFont="1" applyFill="1" applyBorder="1" applyAlignment="1">
      <alignment horizontal="center" vertical="center"/>
    </xf>
    <xf numFmtId="9" fontId="27" fillId="10" borderId="23" xfId="3" applyFont="1" applyFill="1" applyBorder="1" applyAlignment="1">
      <alignment horizontal="center" vertical="center"/>
    </xf>
    <xf numFmtId="9" fontId="27" fillId="10" borderId="22" xfId="3" applyFont="1" applyFill="1" applyBorder="1" applyAlignment="1">
      <alignment horizontal="center" vertical="center"/>
    </xf>
    <xf numFmtId="9" fontId="27" fillId="10" borderId="21" xfId="3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center" indent="1"/>
    </xf>
    <xf numFmtId="3" fontId="15" fillId="5" borderId="30" xfId="0" applyNumberFormat="1" applyFont="1" applyFill="1" applyBorder="1" applyAlignment="1">
      <alignment horizontal="center" vertical="center"/>
    </xf>
    <xf numFmtId="3" fontId="15" fillId="5" borderId="19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horizontal="center" vertical="center" wrapText="1"/>
    </xf>
    <xf numFmtId="3" fontId="17" fillId="9" borderId="20" xfId="0" applyNumberFormat="1" applyFont="1" applyFill="1" applyBorder="1" applyAlignment="1">
      <alignment horizontal="center" vertical="center"/>
    </xf>
    <xf numFmtId="3" fontId="17" fillId="9" borderId="16" xfId="0" applyNumberFormat="1" applyFont="1" applyFill="1" applyBorder="1" applyAlignment="1">
      <alignment horizontal="center" vertical="center"/>
    </xf>
    <xf numFmtId="3" fontId="15" fillId="5" borderId="20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3" fontId="15" fillId="5" borderId="28" xfId="0" applyNumberFormat="1" applyFont="1" applyFill="1" applyBorder="1" applyAlignment="1">
      <alignment horizontal="center" vertical="center"/>
    </xf>
    <xf numFmtId="3" fontId="15" fillId="5" borderId="17" xfId="0" applyNumberFormat="1" applyFont="1" applyFill="1" applyBorder="1" applyAlignment="1">
      <alignment horizontal="center" vertical="center"/>
    </xf>
    <xf numFmtId="3" fontId="15" fillId="5" borderId="18" xfId="0" applyNumberFormat="1" applyFont="1" applyFill="1" applyBorder="1" applyAlignment="1">
      <alignment horizontal="center" vertical="center"/>
    </xf>
    <xf numFmtId="3" fontId="15" fillId="5" borderId="29" xfId="0" applyNumberFormat="1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left" vertical="center" indent="13"/>
    </xf>
    <xf numFmtId="0" fontId="21" fillId="9" borderId="22" xfId="0" applyFont="1" applyFill="1" applyBorder="1" applyAlignment="1">
      <alignment horizontal="left" vertical="center" indent="13"/>
    </xf>
    <xf numFmtId="3" fontId="21" fillId="9" borderId="23" xfId="0" applyNumberFormat="1" applyFont="1" applyFill="1" applyBorder="1" applyAlignment="1">
      <alignment horizontal="center" vertical="center"/>
    </xf>
    <xf numFmtId="3" fontId="21" fillId="9" borderId="22" xfId="0" applyNumberFormat="1" applyFont="1" applyFill="1" applyBorder="1" applyAlignment="1">
      <alignment horizontal="center" vertical="center"/>
    </xf>
    <xf numFmtId="9" fontId="21" fillId="9" borderId="23" xfId="14" applyFont="1" applyFill="1" applyBorder="1" applyAlignment="1">
      <alignment horizontal="center" vertical="center"/>
    </xf>
    <xf numFmtId="9" fontId="21" fillId="9" borderId="21" xfId="14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center" wrapText="1" indent="1"/>
    </xf>
    <xf numFmtId="0" fontId="13" fillId="7" borderId="25" xfId="0" applyFont="1" applyFill="1" applyBorder="1" applyAlignment="1">
      <alignment horizontal="center" vertical="center" wrapText="1"/>
    </xf>
    <xf numFmtId="164" fontId="16" fillId="5" borderId="19" xfId="14" applyNumberFormat="1" applyFont="1" applyFill="1" applyBorder="1" applyAlignment="1">
      <alignment horizontal="center" vertical="center"/>
    </xf>
    <xf numFmtId="164" fontId="16" fillId="5" borderId="16" xfId="14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inden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'ER-Acciones'!$A$34:$A$45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'ER-Acciones'!$B$34:$B$45</c:f>
              <c:numCache>
                <c:formatCode>#,##0</c:formatCode>
                <c:ptCount val="12"/>
                <c:pt idx="0">
                  <c:v>2385</c:v>
                </c:pt>
                <c:pt idx="1">
                  <c:v>4788</c:v>
                </c:pt>
                <c:pt idx="2">
                  <c:v>6985</c:v>
                </c:pt>
                <c:pt idx="3">
                  <c:v>752</c:v>
                </c:pt>
                <c:pt idx="4">
                  <c:v>1986</c:v>
                </c:pt>
                <c:pt idx="5">
                  <c:v>1857</c:v>
                </c:pt>
                <c:pt idx="6">
                  <c:v>2411</c:v>
                </c:pt>
                <c:pt idx="7">
                  <c:v>4997</c:v>
                </c:pt>
                <c:pt idx="8">
                  <c:v>4733</c:v>
                </c:pt>
                <c:pt idx="9">
                  <c:v>8883</c:v>
                </c:pt>
                <c:pt idx="10">
                  <c:v>10881</c:v>
                </c:pt>
                <c:pt idx="11">
                  <c:v>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D3D-91B4-6A69E195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'ER-Acciones'!$A$19:$A$26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'ER-Acciones'!$D$19:$D$26</c:f>
              <c:numCache>
                <c:formatCode>#,##0</c:formatCode>
                <c:ptCount val="8"/>
                <c:pt idx="0">
                  <c:v>154</c:v>
                </c:pt>
                <c:pt idx="1">
                  <c:v>2029</c:v>
                </c:pt>
                <c:pt idx="2">
                  <c:v>1674</c:v>
                </c:pt>
                <c:pt idx="3">
                  <c:v>1870</c:v>
                </c:pt>
                <c:pt idx="4">
                  <c:v>10847</c:v>
                </c:pt>
                <c:pt idx="5">
                  <c:v>33427</c:v>
                </c:pt>
                <c:pt idx="6">
                  <c:v>5091</c:v>
                </c:pt>
                <c:pt idx="7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6CF-B88C-503A9051C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'ER-Acciones'!$C$86:$C$91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'ER-Acciones'!$D$86:$D$91</c:f>
              <c:numCache>
                <c:formatCode>#,##0</c:formatCode>
                <c:ptCount val="6"/>
                <c:pt idx="0">
                  <c:v>7827</c:v>
                </c:pt>
                <c:pt idx="1">
                  <c:v>24033</c:v>
                </c:pt>
                <c:pt idx="2">
                  <c:v>9386</c:v>
                </c:pt>
                <c:pt idx="3">
                  <c:v>477</c:v>
                </c:pt>
                <c:pt idx="4">
                  <c:v>7675</c:v>
                </c:pt>
                <c:pt idx="5">
                  <c:v>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7-4D9B-8283-2BA88D4A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123823</xdr:rowOff>
    </xdr:from>
    <xdr:to>
      <xdr:col>17</xdr:col>
      <xdr:colOff>301625</xdr:colOff>
      <xdr:row>60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14</xdr:row>
      <xdr:rowOff>105833</xdr:rowOff>
    </xdr:from>
    <xdr:to>
      <xdr:col>16</xdr:col>
      <xdr:colOff>539749</xdr:colOff>
      <xdr:row>27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101601</xdr:colOff>
      <xdr:row>0</xdr:row>
      <xdr:rowOff>67734</xdr:rowOff>
    </xdr:from>
    <xdr:ext cx="6518274" cy="78951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67734"/>
          <a:ext cx="6518274" cy="7895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81</xdr:row>
      <xdr:rowOff>-1</xdr:rowOff>
    </xdr:from>
    <xdr:to>
      <xdr:col>17</xdr:col>
      <xdr:colOff>428625</xdr:colOff>
      <xdr:row>100</xdr:row>
      <xdr:rowOff>83342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A103"/>
  <sheetViews>
    <sheetView tabSelected="1" view="pageBreakPreview" zoomScale="60" zoomScaleNormal="60" workbookViewId="0">
      <pane ySplit="10" topLeftCell="A11" activePane="bottomLeft" state="frozen"/>
      <selection activeCell="J10" sqref="J10"/>
      <selection pane="bottomLeft" activeCell="S1" sqref="S1"/>
    </sheetView>
  </sheetViews>
  <sheetFormatPr baseColWidth="10" defaultColWidth="11.42578125" defaultRowHeight="16.5" x14ac:dyDescent="0.3"/>
  <cols>
    <col min="1" max="1" width="15.5703125" style="2" customWidth="1"/>
    <col min="2" max="3" width="13.7109375" style="2" customWidth="1"/>
    <col min="4" max="4" width="10.7109375" style="2" customWidth="1"/>
    <col min="5" max="15" width="15.140625" style="2" customWidth="1"/>
    <col min="16" max="16" width="14.28515625" style="2" customWidth="1"/>
    <col min="17" max="18" width="10.7109375" style="2" customWidth="1"/>
    <col min="19" max="19" width="12.5703125" style="2" customWidth="1"/>
    <col min="20" max="21" width="12.140625" style="2" customWidth="1"/>
    <col min="22" max="33" width="12.42578125" style="2" customWidth="1"/>
    <col min="34" max="34" width="10" style="2" customWidth="1"/>
    <col min="35" max="35" width="11.28515625" style="2" customWidth="1"/>
    <col min="36" max="36" width="14.28515625" style="2" customWidth="1"/>
    <col min="37" max="45" width="7.140625" style="2" customWidth="1"/>
    <col min="46" max="16384" width="11.42578125" style="2"/>
  </cols>
  <sheetData>
    <row r="5" spans="1:18" ht="7.5" customHeight="1" x14ac:dyDescent="0.3"/>
    <row r="6" spans="1:18" ht="7.5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3" customHeight="1" x14ac:dyDescent="0.3">
      <c r="A7" s="100" t="s">
        <v>20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ht="27" customHeight="1" x14ac:dyDescent="0.3">
      <c r="A8" s="102" t="s">
        <v>21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18" ht="23.25" customHeight="1" x14ac:dyDescent="0.3">
      <c r="A9" s="104" t="s">
        <v>50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ht="7.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6"/>
      <c r="Q10" s="6"/>
      <c r="R10" s="6"/>
    </row>
    <row r="11" spans="1:18" ht="3" customHeight="1" x14ac:dyDescent="0.3"/>
    <row r="12" spans="1:18" ht="3.75" customHeight="1" x14ac:dyDescent="0.3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spans="1:18" ht="21" customHeight="1" x14ac:dyDescent="0.3">
      <c r="A13" s="14" t="s">
        <v>22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18" ht="21" customHeight="1" x14ac:dyDescent="0.3">
      <c r="J14" s="12"/>
      <c r="K14" s="12"/>
      <c r="L14" s="12"/>
      <c r="M14" s="12"/>
      <c r="N14" s="12"/>
      <c r="O14" s="12"/>
      <c r="P14" s="12"/>
      <c r="Q14" s="13"/>
    </row>
    <row r="15" spans="1:18" ht="21" customHeight="1" thickBot="1" x14ac:dyDescent="0.35">
      <c r="A15" s="94" t="s">
        <v>51</v>
      </c>
      <c r="B15" s="94"/>
      <c r="C15" s="94"/>
      <c r="D15" s="94"/>
      <c r="E15" s="94"/>
      <c r="F15" s="94"/>
      <c r="G15" s="94"/>
      <c r="J15" s="12"/>
      <c r="K15" s="12"/>
      <c r="L15" s="12"/>
      <c r="M15" s="12"/>
      <c r="N15" s="12"/>
      <c r="O15" s="12"/>
      <c r="P15" s="12"/>
      <c r="Q15" s="13"/>
    </row>
    <row r="16" spans="1:18" ht="4.5" customHeight="1" x14ac:dyDescent="0.3">
      <c r="A16" s="8"/>
      <c r="J16" s="12"/>
      <c r="K16" s="12"/>
      <c r="L16" s="12"/>
      <c r="M16" s="12"/>
      <c r="N16" s="12"/>
      <c r="O16" s="12"/>
      <c r="P16" s="12"/>
      <c r="Q16" s="13"/>
    </row>
    <row r="17" spans="1:18" ht="21" customHeight="1" x14ac:dyDescent="0.3">
      <c r="A17" s="95" t="s">
        <v>17</v>
      </c>
      <c r="B17" s="63"/>
      <c r="C17" s="63"/>
      <c r="D17" s="63" t="s">
        <v>23</v>
      </c>
      <c r="E17" s="63"/>
      <c r="F17" s="63" t="s">
        <v>18</v>
      </c>
      <c r="G17" s="98"/>
      <c r="H17" s="9"/>
      <c r="J17" s="12"/>
      <c r="K17" s="12"/>
      <c r="L17" s="12"/>
      <c r="M17" s="12"/>
      <c r="N17" s="12"/>
      <c r="O17" s="12"/>
      <c r="P17" s="12"/>
      <c r="Q17" s="13"/>
    </row>
    <row r="18" spans="1:18" ht="21" customHeight="1" x14ac:dyDescent="0.3">
      <c r="A18" s="96"/>
      <c r="B18" s="97"/>
      <c r="C18" s="97"/>
      <c r="D18" s="78"/>
      <c r="E18" s="78"/>
      <c r="F18" s="78"/>
      <c r="G18" s="99"/>
      <c r="H18" s="9"/>
      <c r="J18" s="12"/>
      <c r="K18" s="12"/>
      <c r="L18" s="12"/>
      <c r="M18" s="12"/>
      <c r="N18" s="12"/>
      <c r="O18" s="12"/>
      <c r="P18" s="12"/>
      <c r="Q18" s="13"/>
    </row>
    <row r="19" spans="1:18" ht="21" customHeight="1" x14ac:dyDescent="0.3">
      <c r="A19" s="16" t="s">
        <v>24</v>
      </c>
      <c r="B19" s="17"/>
      <c r="C19" s="18" t="s">
        <v>25</v>
      </c>
      <c r="D19" s="81">
        <v>154</v>
      </c>
      <c r="E19" s="82"/>
      <c r="F19" s="92">
        <f t="shared" ref="F19:F26" si="0">+D19/$D$27</f>
        <v>2.7420187668037678E-3</v>
      </c>
      <c r="G19" s="93"/>
      <c r="H19" s="10"/>
      <c r="J19" s="12"/>
      <c r="K19" s="12"/>
      <c r="L19" s="12"/>
      <c r="M19" s="12"/>
      <c r="N19" s="12"/>
      <c r="O19" s="12"/>
      <c r="P19" s="12"/>
      <c r="Q19" s="13"/>
    </row>
    <row r="20" spans="1:18" ht="21" customHeight="1" x14ac:dyDescent="0.3">
      <c r="A20" s="16" t="s">
        <v>26</v>
      </c>
      <c r="B20" s="17"/>
      <c r="C20" s="18" t="s">
        <v>27</v>
      </c>
      <c r="D20" s="71">
        <v>2029</v>
      </c>
      <c r="E20" s="75"/>
      <c r="F20" s="92">
        <f t="shared" si="0"/>
        <v>3.6126987518473014E-2</v>
      </c>
      <c r="G20" s="93"/>
      <c r="H20" s="10"/>
      <c r="J20" s="12"/>
      <c r="K20" s="12"/>
      <c r="L20" s="12"/>
      <c r="M20" s="12"/>
      <c r="N20" s="12"/>
      <c r="O20" s="12"/>
      <c r="P20" s="12"/>
      <c r="Q20" s="13"/>
    </row>
    <row r="21" spans="1:18" ht="21" customHeight="1" x14ac:dyDescent="0.3">
      <c r="A21" s="16" t="s">
        <v>19</v>
      </c>
      <c r="B21" s="17"/>
      <c r="C21" s="18" t="s">
        <v>28</v>
      </c>
      <c r="D21" s="71">
        <v>1674</v>
      </c>
      <c r="E21" s="75"/>
      <c r="F21" s="92">
        <f t="shared" si="0"/>
        <v>2.9806100101490304E-2</v>
      </c>
      <c r="G21" s="93"/>
      <c r="H21" s="10"/>
      <c r="J21" s="12"/>
      <c r="K21" s="12"/>
      <c r="L21" s="12"/>
      <c r="M21" s="12"/>
      <c r="N21" s="12"/>
      <c r="O21" s="12"/>
      <c r="P21" s="12"/>
      <c r="Q21" s="13"/>
    </row>
    <row r="22" spans="1:18" ht="21" customHeight="1" x14ac:dyDescent="0.3">
      <c r="A22" s="16" t="s">
        <v>29</v>
      </c>
      <c r="B22" s="17"/>
      <c r="C22" s="18" t="s">
        <v>30</v>
      </c>
      <c r="D22" s="71">
        <v>1870</v>
      </c>
      <c r="E22" s="75"/>
      <c r="F22" s="92">
        <f t="shared" si="0"/>
        <v>3.3295942168331462E-2</v>
      </c>
      <c r="G22" s="93"/>
      <c r="H22" s="10"/>
      <c r="J22" s="12"/>
      <c r="K22" s="12"/>
      <c r="L22" s="12"/>
      <c r="M22" s="12"/>
      <c r="N22" s="12"/>
      <c r="O22" s="12"/>
      <c r="P22" s="12"/>
      <c r="Q22" s="13"/>
    </row>
    <row r="23" spans="1:18" ht="21" customHeight="1" x14ac:dyDescent="0.3">
      <c r="A23" s="16" t="s">
        <v>31</v>
      </c>
      <c r="B23" s="17"/>
      <c r="C23" s="18" t="s">
        <v>32</v>
      </c>
      <c r="D23" s="71">
        <v>10847</v>
      </c>
      <c r="E23" s="75"/>
      <c r="F23" s="92">
        <f t="shared" si="0"/>
        <v>0.19313426989299004</v>
      </c>
      <c r="G23" s="93"/>
      <c r="H23" s="10"/>
      <c r="J23" s="12"/>
      <c r="K23" s="12"/>
      <c r="L23" s="12"/>
      <c r="M23" s="12"/>
      <c r="N23" s="12"/>
      <c r="O23" s="12"/>
      <c r="P23" s="12"/>
      <c r="Q23" s="13"/>
    </row>
    <row r="24" spans="1:18" ht="21" customHeight="1" x14ac:dyDescent="0.3">
      <c r="A24" s="16" t="s">
        <v>33</v>
      </c>
      <c r="B24" s="17"/>
      <c r="C24" s="18" t="s">
        <v>34</v>
      </c>
      <c r="D24" s="71">
        <v>33427</v>
      </c>
      <c r="E24" s="75"/>
      <c r="F24" s="92">
        <f t="shared" si="0"/>
        <v>0.59517832024642559</v>
      </c>
      <c r="G24" s="93"/>
      <c r="H24" s="10"/>
      <c r="J24" s="12"/>
      <c r="K24" s="12"/>
      <c r="L24" s="12"/>
      <c r="M24" s="12"/>
      <c r="N24" s="12"/>
      <c r="O24" s="12"/>
      <c r="P24" s="12"/>
      <c r="Q24" s="13"/>
    </row>
    <row r="25" spans="1:18" ht="21" customHeight="1" x14ac:dyDescent="0.3">
      <c r="A25" s="16" t="s">
        <v>35</v>
      </c>
      <c r="B25" s="17"/>
      <c r="C25" s="18" t="s">
        <v>36</v>
      </c>
      <c r="D25" s="71">
        <v>5091</v>
      </c>
      <c r="E25" s="75"/>
      <c r="F25" s="92">
        <f t="shared" si="0"/>
        <v>9.0646867154532337E-2</v>
      </c>
      <c r="G25" s="93"/>
      <c r="H25" s="10"/>
      <c r="I25" s="12"/>
      <c r="J25" s="12"/>
      <c r="K25" s="12"/>
      <c r="L25" s="12"/>
      <c r="M25" s="12"/>
      <c r="N25" s="12"/>
      <c r="O25" s="12"/>
      <c r="P25" s="12"/>
      <c r="Q25" s="13"/>
    </row>
    <row r="26" spans="1:18" ht="21" customHeight="1" x14ac:dyDescent="0.3">
      <c r="A26" s="16" t="s">
        <v>16</v>
      </c>
      <c r="B26" s="17"/>
      <c r="C26" s="19"/>
      <c r="D26" s="71">
        <v>1071</v>
      </c>
      <c r="E26" s="75"/>
      <c r="F26" s="92">
        <f t="shared" si="0"/>
        <v>1.9069494150953475E-2</v>
      </c>
      <c r="G26" s="93"/>
      <c r="H26" s="10"/>
      <c r="I26" s="12"/>
      <c r="J26" s="12"/>
      <c r="K26" s="12"/>
      <c r="L26" s="12"/>
      <c r="M26" s="12"/>
      <c r="N26" s="12"/>
      <c r="O26" s="12"/>
      <c r="P26" s="12"/>
      <c r="Q26" s="13"/>
    </row>
    <row r="27" spans="1:18" ht="21" customHeight="1" x14ac:dyDescent="0.3">
      <c r="A27" s="84" t="s">
        <v>1</v>
      </c>
      <c r="B27" s="84"/>
      <c r="C27" s="85"/>
      <c r="D27" s="86">
        <f>+SUM(D19:D26)</f>
        <v>56163</v>
      </c>
      <c r="E27" s="87"/>
      <c r="F27" s="88">
        <v>1</v>
      </c>
      <c r="G27" s="89"/>
      <c r="H27" s="10"/>
      <c r="I27" s="12"/>
      <c r="J27" s="12"/>
      <c r="K27" s="12"/>
      <c r="L27" s="12"/>
      <c r="M27" s="12"/>
      <c r="N27" s="12"/>
      <c r="O27" s="12"/>
      <c r="P27" s="12"/>
      <c r="Q27" s="13"/>
    </row>
    <row r="28" spans="1:18" ht="21" customHeight="1" x14ac:dyDescent="0.3">
      <c r="A28" s="15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</row>
    <row r="29" spans="1:18" ht="21" customHeight="1" x14ac:dyDescent="0.3">
      <c r="L29" s="20"/>
      <c r="M29" s="20"/>
    </row>
    <row r="30" spans="1:18" ht="27" customHeight="1" thickBot="1" x14ac:dyDescent="0.35">
      <c r="A30" s="90" t="s">
        <v>52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M30" s="21" t="s">
        <v>53</v>
      </c>
      <c r="N30" s="22"/>
      <c r="O30" s="22"/>
      <c r="P30" s="22"/>
      <c r="Q30" s="22"/>
      <c r="R30" s="22"/>
    </row>
    <row r="31" spans="1:18" ht="11.25" customHeight="1" x14ac:dyDescent="0.3">
      <c r="A31" s="23"/>
      <c r="B31" s="23"/>
      <c r="C31" s="23"/>
      <c r="D31" s="23"/>
      <c r="E31" s="23"/>
      <c r="F31" s="23"/>
      <c r="G31" s="23"/>
      <c r="H31" s="23"/>
    </row>
    <row r="32" spans="1:18" ht="27" customHeight="1" x14ac:dyDescent="0.3">
      <c r="A32" s="91" t="s">
        <v>0</v>
      </c>
      <c r="B32" s="63" t="s">
        <v>1</v>
      </c>
      <c r="C32" s="63" t="s">
        <v>37</v>
      </c>
      <c r="D32" s="63"/>
      <c r="E32" s="63"/>
      <c r="F32" s="63" t="s">
        <v>39</v>
      </c>
      <c r="G32" s="63"/>
      <c r="H32" s="63"/>
      <c r="I32" s="78" t="s">
        <v>38</v>
      </c>
      <c r="J32" s="78"/>
      <c r="K32" s="79"/>
      <c r="L32" s="24"/>
      <c r="M32" s="77" t="s">
        <v>0</v>
      </c>
      <c r="N32" s="78" t="s">
        <v>1</v>
      </c>
      <c r="O32" s="78" t="s">
        <v>2</v>
      </c>
      <c r="P32" s="78"/>
      <c r="Q32" s="78" t="s">
        <v>3</v>
      </c>
      <c r="R32" s="79"/>
    </row>
    <row r="33" spans="1:24" ht="57.75" customHeight="1" x14ac:dyDescent="0.3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9"/>
      <c r="L33" s="24"/>
      <c r="M33" s="77"/>
      <c r="N33" s="78"/>
      <c r="O33" s="78"/>
      <c r="P33" s="78"/>
      <c r="Q33" s="78"/>
      <c r="R33" s="79"/>
    </row>
    <row r="34" spans="1:24" ht="23.25" customHeight="1" x14ac:dyDescent="0.3">
      <c r="A34" s="25" t="s">
        <v>4</v>
      </c>
      <c r="B34" s="26">
        <f t="shared" ref="B34:B45" si="1">+SUM(C34:J34)</f>
        <v>2385</v>
      </c>
      <c r="C34" s="80">
        <v>732</v>
      </c>
      <c r="D34" s="80"/>
      <c r="E34" s="80"/>
      <c r="F34" s="80">
        <v>1216</v>
      </c>
      <c r="G34" s="80"/>
      <c r="H34" s="80"/>
      <c r="I34" s="80">
        <v>437</v>
      </c>
      <c r="J34" s="80"/>
      <c r="K34" s="81"/>
      <c r="L34" s="24"/>
      <c r="M34" s="25" t="s">
        <v>4</v>
      </c>
      <c r="N34" s="26">
        <f>+O34+Q34</f>
        <v>2385</v>
      </c>
      <c r="O34" s="81">
        <v>1181</v>
      </c>
      <c r="P34" s="82"/>
      <c r="Q34" s="81">
        <v>1204</v>
      </c>
      <c r="R34" s="83"/>
    </row>
    <row r="35" spans="1:24" ht="23.25" customHeight="1" x14ac:dyDescent="0.3">
      <c r="A35" s="27" t="s">
        <v>5</v>
      </c>
      <c r="B35" s="28">
        <f t="shared" si="1"/>
        <v>4788</v>
      </c>
      <c r="C35" s="70">
        <v>1119</v>
      </c>
      <c r="D35" s="70"/>
      <c r="E35" s="70"/>
      <c r="F35" s="70">
        <v>2833</v>
      </c>
      <c r="G35" s="70"/>
      <c r="H35" s="70"/>
      <c r="I35" s="70">
        <v>836</v>
      </c>
      <c r="J35" s="70"/>
      <c r="K35" s="71"/>
      <c r="L35" s="24"/>
      <c r="M35" s="27" t="s">
        <v>5</v>
      </c>
      <c r="N35" s="26">
        <f t="shared" ref="N35:N45" si="2">+O35+Q35</f>
        <v>4788</v>
      </c>
      <c r="O35" s="71">
        <v>2772</v>
      </c>
      <c r="P35" s="75"/>
      <c r="Q35" s="71">
        <v>2016</v>
      </c>
      <c r="R35" s="76"/>
    </row>
    <row r="36" spans="1:24" ht="23.25" customHeight="1" x14ac:dyDescent="0.3">
      <c r="A36" s="27" t="s">
        <v>6</v>
      </c>
      <c r="B36" s="28">
        <f t="shared" si="1"/>
        <v>6985</v>
      </c>
      <c r="C36" s="70">
        <v>522</v>
      </c>
      <c r="D36" s="70"/>
      <c r="E36" s="70"/>
      <c r="F36" s="70">
        <v>5885</v>
      </c>
      <c r="G36" s="70"/>
      <c r="H36" s="70"/>
      <c r="I36" s="70">
        <v>578</v>
      </c>
      <c r="J36" s="70"/>
      <c r="K36" s="71"/>
      <c r="L36" s="24"/>
      <c r="M36" s="27" t="s">
        <v>6</v>
      </c>
      <c r="N36" s="26">
        <f t="shared" si="2"/>
        <v>6985</v>
      </c>
      <c r="O36" s="71">
        <v>5326</v>
      </c>
      <c r="P36" s="75"/>
      <c r="Q36" s="71">
        <v>1659</v>
      </c>
      <c r="R36" s="76"/>
    </row>
    <row r="37" spans="1:24" ht="23.25" customHeight="1" x14ac:dyDescent="0.3">
      <c r="A37" s="27" t="s">
        <v>7</v>
      </c>
      <c r="B37" s="28">
        <f t="shared" si="1"/>
        <v>752</v>
      </c>
      <c r="C37" s="70">
        <v>341</v>
      </c>
      <c r="D37" s="70"/>
      <c r="E37" s="70"/>
      <c r="F37" s="70">
        <v>295</v>
      </c>
      <c r="G37" s="70"/>
      <c r="H37" s="70"/>
      <c r="I37" s="70">
        <v>116</v>
      </c>
      <c r="J37" s="70"/>
      <c r="K37" s="71"/>
      <c r="L37" s="24"/>
      <c r="M37" s="27" t="s">
        <v>7</v>
      </c>
      <c r="N37" s="26">
        <f t="shared" si="2"/>
        <v>752</v>
      </c>
      <c r="O37" s="71">
        <v>478</v>
      </c>
      <c r="P37" s="75"/>
      <c r="Q37" s="71">
        <v>274</v>
      </c>
      <c r="R37" s="76"/>
    </row>
    <row r="38" spans="1:24" ht="23.25" customHeight="1" x14ac:dyDescent="0.3">
      <c r="A38" s="27" t="s">
        <v>8</v>
      </c>
      <c r="B38" s="28">
        <f t="shared" si="1"/>
        <v>1986</v>
      </c>
      <c r="C38" s="70">
        <v>395</v>
      </c>
      <c r="D38" s="70"/>
      <c r="E38" s="70"/>
      <c r="F38" s="70">
        <v>108</v>
      </c>
      <c r="G38" s="70"/>
      <c r="H38" s="70"/>
      <c r="I38" s="70">
        <v>1483</v>
      </c>
      <c r="J38" s="70"/>
      <c r="K38" s="71"/>
      <c r="L38" s="24"/>
      <c r="M38" s="27" t="s">
        <v>8</v>
      </c>
      <c r="N38" s="26">
        <f t="shared" si="2"/>
        <v>1986</v>
      </c>
      <c r="O38" s="71">
        <v>1035</v>
      </c>
      <c r="P38" s="75"/>
      <c r="Q38" s="71">
        <v>951</v>
      </c>
      <c r="R38" s="76"/>
    </row>
    <row r="39" spans="1:24" ht="23.25" customHeight="1" x14ac:dyDescent="0.3">
      <c r="A39" s="27" t="s">
        <v>9</v>
      </c>
      <c r="B39" s="28">
        <f t="shared" si="1"/>
        <v>1857</v>
      </c>
      <c r="C39" s="70">
        <v>495</v>
      </c>
      <c r="D39" s="70"/>
      <c r="E39" s="70"/>
      <c r="F39" s="70">
        <v>197</v>
      </c>
      <c r="G39" s="70"/>
      <c r="H39" s="70"/>
      <c r="I39" s="70">
        <v>1165</v>
      </c>
      <c r="J39" s="70"/>
      <c r="K39" s="71"/>
      <c r="L39" s="24"/>
      <c r="M39" s="27" t="s">
        <v>9</v>
      </c>
      <c r="N39" s="26">
        <f t="shared" si="2"/>
        <v>1857</v>
      </c>
      <c r="O39" s="71">
        <v>1044</v>
      </c>
      <c r="P39" s="75"/>
      <c r="Q39" s="71">
        <v>813</v>
      </c>
      <c r="R39" s="76"/>
    </row>
    <row r="40" spans="1:24" ht="23.25" customHeight="1" x14ac:dyDescent="0.3">
      <c r="A40" s="27" t="s">
        <v>10</v>
      </c>
      <c r="B40" s="28">
        <f t="shared" si="1"/>
        <v>2411</v>
      </c>
      <c r="C40" s="70">
        <v>541</v>
      </c>
      <c r="D40" s="70"/>
      <c r="E40" s="70"/>
      <c r="F40" s="70">
        <v>965</v>
      </c>
      <c r="G40" s="70"/>
      <c r="H40" s="70"/>
      <c r="I40" s="70">
        <v>905</v>
      </c>
      <c r="J40" s="70"/>
      <c r="K40" s="71"/>
      <c r="L40" s="24"/>
      <c r="M40" s="27" t="s">
        <v>10</v>
      </c>
      <c r="N40" s="26">
        <f t="shared" si="2"/>
        <v>2411</v>
      </c>
      <c r="O40" s="71">
        <v>1416</v>
      </c>
      <c r="P40" s="75"/>
      <c r="Q40" s="71">
        <v>995</v>
      </c>
      <c r="R40" s="76"/>
    </row>
    <row r="41" spans="1:24" ht="23.25" customHeight="1" x14ac:dyDescent="0.3">
      <c r="A41" s="27" t="s">
        <v>11</v>
      </c>
      <c r="B41" s="28">
        <f t="shared" si="1"/>
        <v>4997</v>
      </c>
      <c r="C41" s="70">
        <v>459</v>
      </c>
      <c r="D41" s="70"/>
      <c r="E41" s="70"/>
      <c r="F41" s="70">
        <v>3123</v>
      </c>
      <c r="G41" s="70"/>
      <c r="H41" s="70"/>
      <c r="I41" s="70">
        <v>1415</v>
      </c>
      <c r="J41" s="70"/>
      <c r="K41" s="71"/>
      <c r="L41" s="24"/>
      <c r="M41" s="27" t="s">
        <v>11</v>
      </c>
      <c r="N41" s="26">
        <f t="shared" si="2"/>
        <v>4997</v>
      </c>
      <c r="O41" s="71">
        <v>2705</v>
      </c>
      <c r="P41" s="75"/>
      <c r="Q41" s="71">
        <v>2292</v>
      </c>
      <c r="R41" s="76"/>
    </row>
    <row r="42" spans="1:24" ht="23.25" customHeight="1" x14ac:dyDescent="0.3">
      <c r="A42" s="27" t="s">
        <v>12</v>
      </c>
      <c r="B42" s="28">
        <f t="shared" si="1"/>
        <v>4733</v>
      </c>
      <c r="C42" s="70">
        <v>378</v>
      </c>
      <c r="D42" s="70"/>
      <c r="E42" s="70"/>
      <c r="F42" s="70">
        <v>2799</v>
      </c>
      <c r="G42" s="70"/>
      <c r="H42" s="70"/>
      <c r="I42" s="70">
        <v>1556</v>
      </c>
      <c r="J42" s="70"/>
      <c r="K42" s="71"/>
      <c r="L42" s="24"/>
      <c r="M42" s="27" t="s">
        <v>12</v>
      </c>
      <c r="N42" s="26">
        <f t="shared" si="2"/>
        <v>4733</v>
      </c>
      <c r="O42" s="71">
        <v>2584</v>
      </c>
      <c r="P42" s="75"/>
      <c r="Q42" s="71">
        <v>2149</v>
      </c>
      <c r="R42" s="76"/>
    </row>
    <row r="43" spans="1:24" ht="23.25" customHeight="1" x14ac:dyDescent="0.3">
      <c r="A43" s="27" t="s">
        <v>13</v>
      </c>
      <c r="B43" s="28">
        <f t="shared" si="1"/>
        <v>8883</v>
      </c>
      <c r="C43" s="70">
        <v>632</v>
      </c>
      <c r="D43" s="70"/>
      <c r="E43" s="70"/>
      <c r="F43" s="70">
        <v>6371</v>
      </c>
      <c r="G43" s="70"/>
      <c r="H43" s="70"/>
      <c r="I43" s="70">
        <v>1880</v>
      </c>
      <c r="J43" s="70"/>
      <c r="K43" s="71"/>
      <c r="L43" s="24"/>
      <c r="M43" s="27" t="s">
        <v>13</v>
      </c>
      <c r="N43" s="26">
        <f t="shared" si="2"/>
        <v>8883</v>
      </c>
      <c r="O43" s="71">
        <v>5624</v>
      </c>
      <c r="P43" s="75"/>
      <c r="Q43" s="71">
        <v>3259</v>
      </c>
      <c r="R43" s="76"/>
    </row>
    <row r="44" spans="1:24" ht="23.25" customHeight="1" x14ac:dyDescent="0.3">
      <c r="A44" s="27" t="s">
        <v>14</v>
      </c>
      <c r="B44" s="28">
        <f t="shared" si="1"/>
        <v>10881</v>
      </c>
      <c r="C44" s="70">
        <v>1275</v>
      </c>
      <c r="D44" s="70"/>
      <c r="E44" s="70"/>
      <c r="F44" s="70">
        <v>7140</v>
      </c>
      <c r="G44" s="70"/>
      <c r="H44" s="70"/>
      <c r="I44" s="70">
        <v>2466</v>
      </c>
      <c r="J44" s="70"/>
      <c r="K44" s="71"/>
      <c r="L44" s="24"/>
      <c r="M44" s="27" t="s">
        <v>14</v>
      </c>
      <c r="N44" s="26">
        <f t="shared" si="2"/>
        <v>10881</v>
      </c>
      <c r="O44" s="71">
        <v>6842</v>
      </c>
      <c r="P44" s="75"/>
      <c r="Q44" s="71">
        <v>4039</v>
      </c>
      <c r="R44" s="76"/>
    </row>
    <row r="45" spans="1:24" ht="23.25" customHeight="1" x14ac:dyDescent="0.3">
      <c r="A45" s="27" t="s">
        <v>15</v>
      </c>
      <c r="B45" s="28">
        <f t="shared" si="1"/>
        <v>5505</v>
      </c>
      <c r="C45" s="70">
        <v>938</v>
      </c>
      <c r="D45" s="70"/>
      <c r="E45" s="70"/>
      <c r="F45" s="70">
        <v>2964</v>
      </c>
      <c r="G45" s="70"/>
      <c r="H45" s="70"/>
      <c r="I45" s="70">
        <v>1603</v>
      </c>
      <c r="J45" s="70"/>
      <c r="K45" s="71"/>
      <c r="L45" s="24"/>
      <c r="M45" s="29" t="s">
        <v>15</v>
      </c>
      <c r="N45" s="26">
        <f t="shared" si="2"/>
        <v>5505</v>
      </c>
      <c r="O45" s="61">
        <v>3314</v>
      </c>
      <c r="P45" s="62"/>
      <c r="Q45" s="61">
        <v>2191</v>
      </c>
      <c r="R45" s="72"/>
    </row>
    <row r="46" spans="1:24" ht="23.25" customHeight="1" x14ac:dyDescent="0.3">
      <c r="A46" s="30" t="s">
        <v>1</v>
      </c>
      <c r="B46" s="31">
        <f>+SUM(B34:B45)</f>
        <v>56163</v>
      </c>
      <c r="C46" s="58">
        <f>+SUM(C34:C45)</f>
        <v>7827</v>
      </c>
      <c r="D46" s="58"/>
      <c r="E46" s="58"/>
      <c r="F46" s="58">
        <f>+SUM(F34:F45)</f>
        <v>33896</v>
      </c>
      <c r="G46" s="58"/>
      <c r="H46" s="58"/>
      <c r="I46" s="58">
        <f>+SUM(I34:I45)</f>
        <v>14440</v>
      </c>
      <c r="J46" s="58"/>
      <c r="K46" s="59"/>
      <c r="L46" s="24"/>
      <c r="M46" s="30" t="s">
        <v>1</v>
      </c>
      <c r="N46" s="31">
        <f>+SUM(N34:N45)</f>
        <v>56163</v>
      </c>
      <c r="O46" s="59">
        <f>+SUM(O34:O45)</f>
        <v>34321</v>
      </c>
      <c r="P46" s="73"/>
      <c r="Q46" s="59">
        <f>+SUM(Q34:Q45)</f>
        <v>21842</v>
      </c>
      <c r="R46" s="74"/>
      <c r="U46" s="32"/>
      <c r="V46" s="32"/>
    </row>
    <row r="47" spans="1:24" s="35" customFormat="1" ht="15.75" customHeight="1" x14ac:dyDescent="0.3">
      <c r="A47" s="33" t="s">
        <v>40</v>
      </c>
      <c r="B47" s="34">
        <v>1</v>
      </c>
      <c r="C47" s="65">
        <f>+C46/B46</f>
        <v>0.13936221355696812</v>
      </c>
      <c r="D47" s="65"/>
      <c r="E47" s="65"/>
      <c r="F47" s="65">
        <f>+F46/B46</f>
        <v>0.60352901376350976</v>
      </c>
      <c r="G47" s="65"/>
      <c r="H47" s="65"/>
      <c r="I47" s="65">
        <f>+I46/B46</f>
        <v>0.25710877267952209</v>
      </c>
      <c r="J47" s="65"/>
      <c r="K47" s="66"/>
      <c r="M47" s="33" t="s">
        <v>41</v>
      </c>
      <c r="N47" s="34">
        <v>1</v>
      </c>
      <c r="O47" s="66">
        <f>+O46/N46</f>
        <v>0.6110962733472215</v>
      </c>
      <c r="P47" s="67"/>
      <c r="Q47" s="66">
        <f>+Q46/N46</f>
        <v>0.3889037266527785</v>
      </c>
      <c r="R47" s="68"/>
    </row>
    <row r="48" spans="1:24" ht="23.25" customHeight="1" x14ac:dyDescent="0.3">
      <c r="A48" s="36"/>
      <c r="B48" s="32"/>
      <c r="C48" s="32"/>
      <c r="D48" s="32"/>
      <c r="E48" s="32"/>
      <c r="F48" s="32"/>
      <c r="I48" s="32"/>
      <c r="J48" s="32"/>
      <c r="K48" s="20"/>
      <c r="L48" s="20"/>
      <c r="S48" s="36"/>
      <c r="T48" s="32"/>
      <c r="U48" s="32"/>
      <c r="V48" s="32"/>
      <c r="W48" s="32"/>
      <c r="X48" s="32"/>
    </row>
    <row r="49" spans="1:24" ht="23.25" customHeight="1" x14ac:dyDescent="0.3">
      <c r="A49" s="36"/>
      <c r="B49" s="32"/>
      <c r="C49" s="32"/>
      <c r="D49" s="32"/>
      <c r="E49" s="32"/>
      <c r="F49" s="32"/>
      <c r="I49" s="32"/>
      <c r="J49" s="32"/>
      <c r="K49" s="20"/>
      <c r="L49" s="20"/>
      <c r="S49" s="36"/>
      <c r="T49" s="32"/>
      <c r="U49" s="32"/>
      <c r="V49" s="32"/>
      <c r="W49" s="32"/>
      <c r="X49" s="32"/>
    </row>
    <row r="50" spans="1:24" ht="23.25" customHeight="1" x14ac:dyDescent="0.3">
      <c r="A50" s="36"/>
      <c r="B50" s="32"/>
      <c r="C50" s="32"/>
      <c r="D50" s="32"/>
      <c r="E50" s="32"/>
      <c r="F50" s="32"/>
      <c r="I50" s="32"/>
      <c r="J50" s="32"/>
      <c r="K50" s="20"/>
      <c r="L50" s="20"/>
      <c r="S50" s="36"/>
      <c r="T50" s="32"/>
      <c r="U50" s="32"/>
      <c r="V50" s="32"/>
      <c r="W50" s="32"/>
      <c r="X50" s="32"/>
    </row>
    <row r="51" spans="1:24" ht="23.25" customHeight="1" x14ac:dyDescent="0.3">
      <c r="A51" s="36"/>
      <c r="B51" s="32"/>
      <c r="C51" s="32"/>
      <c r="D51" s="32"/>
      <c r="E51" s="32"/>
      <c r="F51" s="32"/>
      <c r="I51" s="32"/>
      <c r="J51" s="32"/>
      <c r="K51" s="20"/>
      <c r="L51" s="20"/>
      <c r="S51" s="36"/>
      <c r="T51" s="32"/>
      <c r="U51" s="32"/>
      <c r="V51" s="32"/>
      <c r="W51" s="32"/>
      <c r="X51" s="32"/>
    </row>
    <row r="52" spans="1:24" ht="23.25" customHeight="1" x14ac:dyDescent="0.3">
      <c r="A52" s="36"/>
      <c r="B52" s="32"/>
      <c r="C52" s="32"/>
      <c r="D52" s="32"/>
      <c r="E52" s="32"/>
      <c r="F52" s="32"/>
      <c r="I52" s="32"/>
      <c r="J52" s="32"/>
      <c r="K52" s="20"/>
      <c r="L52" s="20"/>
      <c r="S52" s="36"/>
      <c r="T52" s="32"/>
      <c r="U52" s="32"/>
      <c r="V52" s="32"/>
      <c r="W52" s="32"/>
      <c r="X52" s="32"/>
    </row>
    <row r="53" spans="1:24" ht="23.25" customHeight="1" x14ac:dyDescent="0.3">
      <c r="A53" s="36"/>
      <c r="B53" s="32"/>
      <c r="C53" s="32"/>
      <c r="D53" s="32"/>
      <c r="E53" s="32"/>
      <c r="F53" s="32"/>
      <c r="I53" s="32"/>
      <c r="J53" s="32"/>
      <c r="K53" s="20"/>
      <c r="L53" s="20"/>
      <c r="S53" s="36"/>
      <c r="T53" s="32"/>
      <c r="U53" s="32"/>
      <c r="V53" s="32"/>
      <c r="W53" s="32"/>
      <c r="X53" s="32"/>
    </row>
    <row r="54" spans="1:24" ht="23.25" customHeight="1" x14ac:dyDescent="0.3">
      <c r="A54" s="36"/>
      <c r="B54" s="32"/>
      <c r="C54" s="32"/>
      <c r="D54" s="32"/>
      <c r="E54" s="32"/>
      <c r="F54" s="32"/>
      <c r="I54" s="32"/>
      <c r="J54" s="32"/>
      <c r="K54" s="20"/>
      <c r="L54" s="20"/>
      <c r="S54" s="36"/>
      <c r="T54" s="32"/>
      <c r="U54" s="32"/>
      <c r="V54" s="32"/>
      <c r="W54" s="32"/>
      <c r="X54" s="32"/>
    </row>
    <row r="55" spans="1:24" ht="23.25" customHeight="1" x14ac:dyDescent="0.3">
      <c r="A55" s="36"/>
      <c r="B55" s="32"/>
      <c r="C55" s="32"/>
      <c r="D55" s="32"/>
      <c r="E55" s="32"/>
      <c r="F55" s="32"/>
      <c r="I55" s="32"/>
      <c r="J55" s="32"/>
      <c r="K55" s="20"/>
      <c r="L55" s="20"/>
      <c r="S55" s="36"/>
      <c r="T55" s="32"/>
      <c r="U55" s="32"/>
      <c r="V55" s="32"/>
      <c r="W55" s="32"/>
      <c r="X55" s="32"/>
    </row>
    <row r="56" spans="1:24" ht="23.25" customHeight="1" x14ac:dyDescent="0.3">
      <c r="A56" s="36"/>
      <c r="B56" s="32"/>
      <c r="C56" s="32"/>
      <c r="D56" s="32"/>
      <c r="E56" s="32"/>
      <c r="F56" s="32"/>
      <c r="I56" s="32"/>
      <c r="J56" s="32"/>
      <c r="K56" s="20"/>
      <c r="L56" s="20"/>
      <c r="S56" s="36"/>
      <c r="T56" s="32"/>
      <c r="U56" s="32"/>
      <c r="V56" s="32"/>
      <c r="W56" s="32"/>
      <c r="X56" s="32"/>
    </row>
    <row r="57" spans="1:24" ht="23.25" customHeight="1" x14ac:dyDescent="0.3">
      <c r="A57" s="36"/>
      <c r="B57" s="32"/>
      <c r="C57" s="32"/>
      <c r="D57" s="32"/>
      <c r="E57" s="32"/>
      <c r="F57" s="32"/>
      <c r="I57" s="32"/>
      <c r="J57" s="32"/>
      <c r="K57" s="20"/>
      <c r="L57" s="20"/>
      <c r="S57" s="36"/>
      <c r="T57" s="32"/>
      <c r="U57" s="32"/>
      <c r="V57" s="32"/>
      <c r="W57" s="32"/>
      <c r="X57" s="32"/>
    </row>
    <row r="58" spans="1:24" ht="23.25" customHeight="1" x14ac:dyDescent="0.3">
      <c r="A58" s="36"/>
      <c r="B58" s="32"/>
      <c r="C58" s="32"/>
      <c r="D58" s="32"/>
      <c r="E58" s="32"/>
      <c r="F58" s="32"/>
      <c r="I58" s="32"/>
      <c r="J58" s="32"/>
      <c r="K58" s="20"/>
      <c r="L58" s="20"/>
      <c r="S58" s="36"/>
      <c r="T58" s="32"/>
      <c r="U58" s="32"/>
      <c r="V58" s="32"/>
      <c r="W58" s="32"/>
      <c r="X58" s="32"/>
    </row>
    <row r="59" spans="1:24" ht="23.25" customHeight="1" x14ac:dyDescent="0.3">
      <c r="A59" s="36"/>
      <c r="B59" s="32"/>
      <c r="C59" s="32"/>
      <c r="D59" s="32"/>
      <c r="E59" s="32"/>
      <c r="F59" s="32"/>
      <c r="I59" s="32"/>
      <c r="J59" s="32"/>
      <c r="K59" s="20"/>
      <c r="L59" s="20"/>
      <c r="S59" s="36"/>
      <c r="T59" s="32"/>
      <c r="U59" s="32"/>
      <c r="V59" s="32"/>
      <c r="W59" s="32"/>
      <c r="X59" s="32"/>
    </row>
    <row r="60" spans="1:24" ht="23.25" customHeight="1" x14ac:dyDescent="0.3">
      <c r="A60" s="36"/>
      <c r="B60" s="32"/>
      <c r="C60" s="32"/>
      <c r="D60" s="32"/>
      <c r="E60" s="32"/>
      <c r="F60" s="32"/>
      <c r="I60" s="32"/>
      <c r="J60" s="32"/>
      <c r="K60" s="20"/>
      <c r="L60" s="20"/>
      <c r="S60" s="36"/>
      <c r="T60" s="32"/>
      <c r="U60" s="32"/>
      <c r="V60" s="32"/>
      <c r="W60" s="32"/>
      <c r="X60" s="32"/>
    </row>
    <row r="61" spans="1:24" ht="23.25" hidden="1" customHeight="1" x14ac:dyDescent="0.3">
      <c r="A61" s="36"/>
      <c r="B61" s="32"/>
      <c r="C61" s="32"/>
      <c r="D61" s="32"/>
      <c r="E61" s="32"/>
      <c r="F61" s="32"/>
      <c r="I61" s="32"/>
      <c r="J61" s="32"/>
      <c r="K61" s="20"/>
      <c r="L61" s="20"/>
      <c r="S61" s="36"/>
      <c r="T61" s="32"/>
      <c r="U61" s="32"/>
      <c r="V61" s="32"/>
      <c r="W61" s="32"/>
      <c r="X61" s="32"/>
    </row>
    <row r="62" spans="1:24" ht="23.25" customHeight="1" x14ac:dyDescent="0.3">
      <c r="A62" s="37"/>
    </row>
    <row r="63" spans="1:24" ht="23.25" customHeight="1" thickBot="1" x14ac:dyDescent="0.35">
      <c r="A63" s="69" t="s">
        <v>54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  <row r="64" spans="1:24" ht="8.25" customHeight="1" thickTop="1" x14ac:dyDescent="0.3">
      <c r="A64" s="37"/>
      <c r="N64" s="38"/>
    </row>
    <row r="65" spans="1:27" ht="103.5" customHeight="1" x14ac:dyDescent="0.3">
      <c r="A65" s="39" t="s">
        <v>0</v>
      </c>
      <c r="B65" s="40" t="s">
        <v>1</v>
      </c>
      <c r="C65" s="63" t="s">
        <v>42</v>
      </c>
      <c r="D65" s="63"/>
      <c r="E65" s="63" t="s">
        <v>43</v>
      </c>
      <c r="F65" s="63"/>
      <c r="G65" s="63" t="s">
        <v>44</v>
      </c>
      <c r="H65" s="63"/>
      <c r="I65" s="63" t="s">
        <v>45</v>
      </c>
      <c r="J65" s="63"/>
      <c r="K65" s="63" t="s">
        <v>46</v>
      </c>
      <c r="L65" s="63"/>
      <c r="M65" s="63" t="s">
        <v>47</v>
      </c>
      <c r="N65" s="64"/>
      <c r="O65" s="41"/>
      <c r="U65" s="42"/>
      <c r="V65" s="43"/>
      <c r="W65" s="42"/>
      <c r="X65" s="42"/>
      <c r="Y65" s="42"/>
      <c r="Z65" s="1"/>
    </row>
    <row r="66" spans="1:27" ht="23.25" customHeight="1" x14ac:dyDescent="0.3">
      <c r="A66" s="25" t="s">
        <v>4</v>
      </c>
      <c r="B66" s="28">
        <f t="shared" ref="B66:B77" si="3">+SUM(C66:N66)</f>
        <v>2385</v>
      </c>
      <c r="C66" s="61">
        <v>732</v>
      </c>
      <c r="D66" s="62"/>
      <c r="E66" s="61">
        <v>491</v>
      </c>
      <c r="F66" s="62"/>
      <c r="G66" s="61">
        <v>708</v>
      </c>
      <c r="H66" s="62"/>
      <c r="I66" s="61">
        <v>17</v>
      </c>
      <c r="J66" s="62"/>
      <c r="K66" s="61">
        <v>191</v>
      </c>
      <c r="L66" s="62"/>
      <c r="M66" s="61">
        <v>246</v>
      </c>
      <c r="N66" s="62"/>
      <c r="U66" s="42"/>
      <c r="V66" s="42"/>
      <c r="W66" s="42"/>
      <c r="X66" s="42"/>
      <c r="Y66" s="42"/>
      <c r="Z66" s="1"/>
    </row>
    <row r="67" spans="1:27" ht="23.25" customHeight="1" x14ac:dyDescent="0.3">
      <c r="A67" s="27" t="s">
        <v>5</v>
      </c>
      <c r="B67" s="28">
        <f t="shared" si="3"/>
        <v>4788</v>
      </c>
      <c r="C67" s="61">
        <v>1119</v>
      </c>
      <c r="D67" s="62"/>
      <c r="E67" s="61">
        <v>1378</v>
      </c>
      <c r="F67" s="62"/>
      <c r="G67" s="61">
        <v>1361</v>
      </c>
      <c r="H67" s="62"/>
      <c r="I67" s="61">
        <v>94</v>
      </c>
      <c r="J67" s="62"/>
      <c r="K67" s="61">
        <v>599</v>
      </c>
      <c r="L67" s="62"/>
      <c r="M67" s="61">
        <v>237</v>
      </c>
      <c r="N67" s="62"/>
      <c r="U67" s="42"/>
      <c r="V67" s="42"/>
      <c r="W67" s="42"/>
      <c r="X67" s="42"/>
      <c r="Y67" s="42"/>
      <c r="Z67" s="1"/>
    </row>
    <row r="68" spans="1:27" ht="23.25" customHeight="1" x14ac:dyDescent="0.35">
      <c r="A68" s="27" t="s">
        <v>6</v>
      </c>
      <c r="B68" s="28">
        <f t="shared" si="3"/>
        <v>6985</v>
      </c>
      <c r="C68" s="61">
        <v>522</v>
      </c>
      <c r="D68" s="62"/>
      <c r="E68" s="61">
        <v>5448</v>
      </c>
      <c r="F68" s="62"/>
      <c r="G68" s="61">
        <v>373</v>
      </c>
      <c r="H68" s="62"/>
      <c r="I68" s="61">
        <v>64</v>
      </c>
      <c r="J68" s="62"/>
      <c r="K68" s="61">
        <v>433</v>
      </c>
      <c r="L68" s="62"/>
      <c r="M68" s="61">
        <v>145</v>
      </c>
      <c r="N68" s="62"/>
      <c r="U68" s="42"/>
      <c r="V68" s="44"/>
      <c r="W68" s="44"/>
      <c r="X68" s="44"/>
      <c r="Y68" s="44"/>
      <c r="Z68" s="45"/>
      <c r="AA68" s="46"/>
    </row>
    <row r="69" spans="1:27" ht="23.25" customHeight="1" x14ac:dyDescent="0.35">
      <c r="A69" s="27" t="s">
        <v>7</v>
      </c>
      <c r="B69" s="28">
        <f t="shared" si="3"/>
        <v>752</v>
      </c>
      <c r="C69" s="61">
        <v>341</v>
      </c>
      <c r="D69" s="62"/>
      <c r="E69" s="61">
        <v>0</v>
      </c>
      <c r="F69" s="62"/>
      <c r="G69" s="61">
        <v>295</v>
      </c>
      <c r="H69" s="62"/>
      <c r="I69" s="61">
        <v>0</v>
      </c>
      <c r="J69" s="62"/>
      <c r="K69" s="61">
        <v>116</v>
      </c>
      <c r="L69" s="62"/>
      <c r="M69" s="61">
        <v>0</v>
      </c>
      <c r="N69" s="62"/>
      <c r="U69" s="42"/>
      <c r="V69" s="44"/>
      <c r="W69" s="44"/>
      <c r="X69" s="44"/>
      <c r="Y69" s="44"/>
      <c r="Z69" s="45"/>
      <c r="AA69" s="46"/>
    </row>
    <row r="70" spans="1:27" ht="23.25" customHeight="1" x14ac:dyDescent="0.3">
      <c r="A70" s="27" t="s">
        <v>8</v>
      </c>
      <c r="B70" s="28">
        <f t="shared" si="3"/>
        <v>1986</v>
      </c>
      <c r="C70" s="61">
        <v>395</v>
      </c>
      <c r="D70" s="62"/>
      <c r="E70" s="61">
        <v>0</v>
      </c>
      <c r="F70" s="62"/>
      <c r="G70" s="61">
        <v>108</v>
      </c>
      <c r="H70" s="62"/>
      <c r="I70" s="61">
        <v>0</v>
      </c>
      <c r="J70" s="62"/>
      <c r="K70" s="61">
        <v>329</v>
      </c>
      <c r="L70" s="62"/>
      <c r="M70" s="61">
        <v>1154</v>
      </c>
      <c r="N70" s="62"/>
      <c r="U70" s="42"/>
      <c r="V70" s="42"/>
      <c r="W70" s="42"/>
      <c r="X70" s="42"/>
      <c r="Y70" s="42"/>
      <c r="Z70" s="1"/>
    </row>
    <row r="71" spans="1:27" ht="23.25" customHeight="1" x14ac:dyDescent="0.3">
      <c r="A71" s="27" t="s">
        <v>9</v>
      </c>
      <c r="B71" s="28">
        <f t="shared" si="3"/>
        <v>1857</v>
      </c>
      <c r="C71" s="61">
        <v>495</v>
      </c>
      <c r="D71" s="62"/>
      <c r="E71" s="61">
        <v>0</v>
      </c>
      <c r="F71" s="62"/>
      <c r="G71" s="61">
        <v>197</v>
      </c>
      <c r="H71" s="62"/>
      <c r="I71" s="61">
        <v>0</v>
      </c>
      <c r="J71" s="62"/>
      <c r="K71" s="61">
        <v>515</v>
      </c>
      <c r="L71" s="62"/>
      <c r="M71" s="61">
        <v>650</v>
      </c>
      <c r="N71" s="62"/>
      <c r="U71" s="42"/>
      <c r="V71" s="42"/>
      <c r="W71" s="42"/>
      <c r="X71" s="42"/>
      <c r="Y71" s="42"/>
      <c r="Z71" s="1"/>
    </row>
    <row r="72" spans="1:27" ht="23.25" customHeight="1" x14ac:dyDescent="0.3">
      <c r="A72" s="27" t="s">
        <v>10</v>
      </c>
      <c r="B72" s="28">
        <f t="shared" si="3"/>
        <v>2411</v>
      </c>
      <c r="C72" s="61">
        <v>541</v>
      </c>
      <c r="D72" s="62"/>
      <c r="E72" s="61">
        <v>599</v>
      </c>
      <c r="F72" s="62"/>
      <c r="G72" s="61">
        <v>366</v>
      </c>
      <c r="H72" s="62"/>
      <c r="I72" s="61">
        <v>0</v>
      </c>
      <c r="J72" s="62"/>
      <c r="K72" s="61">
        <v>557</v>
      </c>
      <c r="L72" s="62"/>
      <c r="M72" s="61">
        <v>348</v>
      </c>
      <c r="N72" s="62"/>
      <c r="U72" s="42"/>
      <c r="V72" s="42"/>
      <c r="W72" s="42"/>
      <c r="X72" s="42"/>
      <c r="Y72" s="42"/>
      <c r="Z72" s="1"/>
    </row>
    <row r="73" spans="1:27" ht="23.25" customHeight="1" x14ac:dyDescent="0.3">
      <c r="A73" s="27" t="s">
        <v>11</v>
      </c>
      <c r="B73" s="28">
        <f t="shared" si="3"/>
        <v>4997</v>
      </c>
      <c r="C73" s="61">
        <v>459</v>
      </c>
      <c r="D73" s="62"/>
      <c r="E73" s="61">
        <v>1469</v>
      </c>
      <c r="F73" s="62"/>
      <c r="G73" s="61">
        <v>1605</v>
      </c>
      <c r="H73" s="62"/>
      <c r="I73" s="61">
        <v>49</v>
      </c>
      <c r="J73" s="62"/>
      <c r="K73" s="61">
        <v>550</v>
      </c>
      <c r="L73" s="62"/>
      <c r="M73" s="61">
        <v>865</v>
      </c>
      <c r="N73" s="62"/>
      <c r="U73" s="42"/>
      <c r="V73" s="42"/>
      <c r="W73" s="42"/>
      <c r="X73" s="42"/>
      <c r="Y73" s="42"/>
      <c r="Z73" s="1"/>
    </row>
    <row r="74" spans="1:27" ht="23.25" customHeight="1" x14ac:dyDescent="0.3">
      <c r="A74" s="27" t="s">
        <v>12</v>
      </c>
      <c r="B74" s="28">
        <f t="shared" si="3"/>
        <v>4733</v>
      </c>
      <c r="C74" s="61">
        <v>378</v>
      </c>
      <c r="D74" s="62"/>
      <c r="E74" s="61">
        <v>1736</v>
      </c>
      <c r="F74" s="62"/>
      <c r="G74" s="61">
        <v>1019</v>
      </c>
      <c r="H74" s="62"/>
      <c r="I74" s="61">
        <v>44</v>
      </c>
      <c r="J74" s="62"/>
      <c r="K74" s="61">
        <v>680</v>
      </c>
      <c r="L74" s="62"/>
      <c r="M74" s="61">
        <v>876</v>
      </c>
      <c r="N74" s="62"/>
      <c r="U74" s="47"/>
      <c r="Y74" s="47"/>
      <c r="Z74" s="1"/>
    </row>
    <row r="75" spans="1:27" ht="23.25" customHeight="1" x14ac:dyDescent="0.3">
      <c r="A75" s="27" t="s">
        <v>13</v>
      </c>
      <c r="B75" s="28">
        <f t="shared" si="3"/>
        <v>8883</v>
      </c>
      <c r="C75" s="61">
        <v>632</v>
      </c>
      <c r="D75" s="62"/>
      <c r="E75" s="61">
        <v>4685</v>
      </c>
      <c r="F75" s="62"/>
      <c r="G75" s="61">
        <v>1581</v>
      </c>
      <c r="H75" s="62"/>
      <c r="I75" s="61">
        <v>105</v>
      </c>
      <c r="J75" s="62"/>
      <c r="K75" s="61">
        <v>799</v>
      </c>
      <c r="L75" s="62"/>
      <c r="M75" s="61">
        <v>1081</v>
      </c>
      <c r="N75" s="62"/>
      <c r="U75" s="47"/>
      <c r="Y75" s="47"/>
      <c r="Z75" s="1"/>
    </row>
    <row r="76" spans="1:27" ht="23.25" customHeight="1" x14ac:dyDescent="0.3">
      <c r="A76" s="27" t="s">
        <v>14</v>
      </c>
      <c r="B76" s="28">
        <f t="shared" si="3"/>
        <v>10881</v>
      </c>
      <c r="C76" s="61">
        <v>1275</v>
      </c>
      <c r="D76" s="62"/>
      <c r="E76" s="61">
        <v>5844</v>
      </c>
      <c r="F76" s="62"/>
      <c r="G76" s="61">
        <v>1222</v>
      </c>
      <c r="H76" s="62"/>
      <c r="I76" s="61">
        <v>74</v>
      </c>
      <c r="J76" s="62"/>
      <c r="K76" s="61">
        <v>1639</v>
      </c>
      <c r="L76" s="62"/>
      <c r="M76" s="61">
        <v>827</v>
      </c>
      <c r="N76" s="62"/>
      <c r="U76" s="47"/>
      <c r="Y76" s="48"/>
      <c r="Z76" s="1"/>
    </row>
    <row r="77" spans="1:27" ht="23.25" customHeight="1" x14ac:dyDescent="0.3">
      <c r="A77" s="29" t="s">
        <v>15</v>
      </c>
      <c r="B77" s="28">
        <f t="shared" si="3"/>
        <v>5505</v>
      </c>
      <c r="C77" s="60">
        <v>938</v>
      </c>
      <c r="D77" s="60"/>
      <c r="E77" s="60">
        <v>2383</v>
      </c>
      <c r="F77" s="60"/>
      <c r="G77" s="60">
        <v>551</v>
      </c>
      <c r="H77" s="60"/>
      <c r="I77" s="60">
        <v>30</v>
      </c>
      <c r="J77" s="60"/>
      <c r="K77" s="60">
        <v>1267</v>
      </c>
      <c r="L77" s="60"/>
      <c r="M77" s="60">
        <v>336</v>
      </c>
      <c r="N77" s="60"/>
      <c r="U77" s="47"/>
      <c r="Y77" s="48"/>
      <c r="Z77" s="1"/>
    </row>
    <row r="78" spans="1:27" ht="23.25" customHeight="1" x14ac:dyDescent="0.3">
      <c r="A78" s="30" t="s">
        <v>1</v>
      </c>
      <c r="B78" s="31">
        <f>+SUM(B66:B77)</f>
        <v>56163</v>
      </c>
      <c r="C78" s="58">
        <f>+SUM(C66:C77)</f>
        <v>7827</v>
      </c>
      <c r="D78" s="58"/>
      <c r="E78" s="58">
        <f>+SUM(E66:E77)</f>
        <v>24033</v>
      </c>
      <c r="F78" s="58"/>
      <c r="G78" s="58">
        <f>+SUM(G66:G77)</f>
        <v>9386</v>
      </c>
      <c r="H78" s="58"/>
      <c r="I78" s="58">
        <f>+SUM(I66:I77)</f>
        <v>477</v>
      </c>
      <c r="J78" s="58"/>
      <c r="K78" s="58">
        <f>+SUM(K66:K77)</f>
        <v>7675</v>
      </c>
      <c r="L78" s="58"/>
      <c r="M78" s="58">
        <f>+SUM(M66:M77)</f>
        <v>6765</v>
      </c>
      <c r="N78" s="59"/>
      <c r="U78" s="48"/>
      <c r="Y78" s="48"/>
    </row>
    <row r="79" spans="1:27" ht="23.25" customHeight="1" x14ac:dyDescent="0.3">
      <c r="A79" s="49" t="s">
        <v>40</v>
      </c>
      <c r="B79" s="50">
        <v>1</v>
      </c>
      <c r="C79" s="56">
        <f>+C78/$B$78</f>
        <v>0.13936221355696812</v>
      </c>
      <c r="D79" s="56"/>
      <c r="E79" s="56">
        <f>+E78/$B$78</f>
        <v>0.42791517547139574</v>
      </c>
      <c r="F79" s="56"/>
      <c r="G79" s="56">
        <f>+G78/$B$78</f>
        <v>0.16712070224168937</v>
      </c>
      <c r="H79" s="56"/>
      <c r="I79" s="56">
        <f>+I78/$B$78</f>
        <v>8.4931360504246576E-3</v>
      </c>
      <c r="J79" s="56"/>
      <c r="K79" s="56">
        <f>+K78/$B$78</f>
        <v>0.13665580542349945</v>
      </c>
      <c r="L79" s="56"/>
      <c r="M79" s="56">
        <f>+M78/$B$78</f>
        <v>0.12045296725602264</v>
      </c>
      <c r="N79" s="57"/>
      <c r="U79" s="48"/>
      <c r="Y79" s="51"/>
    </row>
    <row r="80" spans="1:27" ht="12.75" customHeight="1" x14ac:dyDescent="0.3">
      <c r="A80" s="3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U80" s="48"/>
      <c r="Y80" s="51"/>
    </row>
    <row r="86" spans="3:4" x14ac:dyDescent="0.3">
      <c r="C86" s="47" t="s">
        <v>42</v>
      </c>
      <c r="D86" s="52">
        <f>C78</f>
        <v>7827</v>
      </c>
    </row>
    <row r="87" spans="3:4" x14ac:dyDescent="0.3">
      <c r="C87" s="47" t="s">
        <v>43</v>
      </c>
      <c r="D87" s="52">
        <f>E78</f>
        <v>24033</v>
      </c>
    </row>
    <row r="88" spans="3:4" x14ac:dyDescent="0.3">
      <c r="C88" s="53" t="s">
        <v>44</v>
      </c>
      <c r="D88" s="52">
        <f>G78</f>
        <v>9386</v>
      </c>
    </row>
    <row r="89" spans="3:4" x14ac:dyDescent="0.3">
      <c r="C89" s="51" t="s">
        <v>45</v>
      </c>
      <c r="D89" s="54">
        <f>I78</f>
        <v>477</v>
      </c>
    </row>
    <row r="90" spans="3:4" x14ac:dyDescent="0.3">
      <c r="C90" s="51" t="s">
        <v>46</v>
      </c>
      <c r="D90" s="54">
        <f>K78</f>
        <v>7675</v>
      </c>
    </row>
    <row r="91" spans="3:4" x14ac:dyDescent="0.3">
      <c r="C91" s="51" t="s">
        <v>47</v>
      </c>
      <c r="D91" s="54">
        <f>M78</f>
        <v>6765</v>
      </c>
    </row>
    <row r="102" spans="1:1" x14ac:dyDescent="0.3">
      <c r="A102" s="55" t="s">
        <v>48</v>
      </c>
    </row>
    <row r="103" spans="1:1" x14ac:dyDescent="0.3">
      <c r="A103" s="55" t="s">
        <v>49</v>
      </c>
    </row>
  </sheetData>
  <mergeCells count="197">
    <mergeCell ref="A7:R7"/>
    <mergeCell ref="A8:R8"/>
    <mergeCell ref="A9:R9"/>
    <mergeCell ref="D19:E19"/>
    <mergeCell ref="F19:G19"/>
    <mergeCell ref="D20:E20"/>
    <mergeCell ref="F20:G20"/>
    <mergeCell ref="D24:E24"/>
    <mergeCell ref="F24:G24"/>
    <mergeCell ref="D25:E25"/>
    <mergeCell ref="F25:G25"/>
    <mergeCell ref="A15:G15"/>
    <mergeCell ref="A17:C18"/>
    <mergeCell ref="D17:E18"/>
    <mergeCell ref="F17:G18"/>
    <mergeCell ref="D26:E26"/>
    <mergeCell ref="F26:G26"/>
    <mergeCell ref="D21:E21"/>
    <mergeCell ref="F21:G21"/>
    <mergeCell ref="D22:E22"/>
    <mergeCell ref="F22:G22"/>
    <mergeCell ref="D23:E23"/>
    <mergeCell ref="F23:G23"/>
    <mergeCell ref="A27:C27"/>
    <mergeCell ref="D27:E27"/>
    <mergeCell ref="F27:G27"/>
    <mergeCell ref="A30:K30"/>
    <mergeCell ref="A32:A33"/>
    <mergeCell ref="B32:B33"/>
    <mergeCell ref="C32:E33"/>
    <mergeCell ref="F32:H33"/>
    <mergeCell ref="I32:K33"/>
    <mergeCell ref="M32:M33"/>
    <mergeCell ref="N32:N33"/>
    <mergeCell ref="O32:P33"/>
    <mergeCell ref="Q32:R33"/>
    <mergeCell ref="C34:E34"/>
    <mergeCell ref="F34:H34"/>
    <mergeCell ref="I34:K34"/>
    <mergeCell ref="O34:P34"/>
    <mergeCell ref="Q34:R34"/>
    <mergeCell ref="C35:E35"/>
    <mergeCell ref="F35:H35"/>
    <mergeCell ref="I35:K35"/>
    <mergeCell ref="O35:P35"/>
    <mergeCell ref="Q35:R35"/>
    <mergeCell ref="C36:E36"/>
    <mergeCell ref="F36:H36"/>
    <mergeCell ref="I36:K36"/>
    <mergeCell ref="O36:P36"/>
    <mergeCell ref="Q36:R36"/>
    <mergeCell ref="C37:E37"/>
    <mergeCell ref="F37:H37"/>
    <mergeCell ref="I37:K37"/>
    <mergeCell ref="O37:P37"/>
    <mergeCell ref="Q37:R37"/>
    <mergeCell ref="C38:E38"/>
    <mergeCell ref="F38:H38"/>
    <mergeCell ref="I38:K38"/>
    <mergeCell ref="O38:P38"/>
    <mergeCell ref="Q38:R38"/>
    <mergeCell ref="C39:E39"/>
    <mergeCell ref="F39:H39"/>
    <mergeCell ref="I39:K39"/>
    <mergeCell ref="O39:P39"/>
    <mergeCell ref="Q39:R39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4:E44"/>
    <mergeCell ref="F44:H44"/>
    <mergeCell ref="I44:K44"/>
    <mergeCell ref="O44:P44"/>
    <mergeCell ref="Q44:R44"/>
    <mergeCell ref="O47:P47"/>
    <mergeCell ref="Q47:R47"/>
    <mergeCell ref="A63:N63"/>
    <mergeCell ref="C45:E45"/>
    <mergeCell ref="F45:H45"/>
    <mergeCell ref="I45:K45"/>
    <mergeCell ref="O45:P45"/>
    <mergeCell ref="Q45:R45"/>
    <mergeCell ref="C46:E46"/>
    <mergeCell ref="F46:H46"/>
    <mergeCell ref="I46:K46"/>
    <mergeCell ref="O46:P46"/>
    <mergeCell ref="Q46:R46"/>
    <mergeCell ref="C65:D65"/>
    <mergeCell ref="E65:F65"/>
    <mergeCell ref="G65:H65"/>
    <mergeCell ref="I65:J65"/>
    <mergeCell ref="K65:L65"/>
    <mergeCell ref="M65:N65"/>
    <mergeCell ref="C47:E47"/>
    <mergeCell ref="F47:H47"/>
    <mergeCell ref="I47:K47"/>
    <mergeCell ref="C67:D67"/>
    <mergeCell ref="E67:F67"/>
    <mergeCell ref="G67:H67"/>
    <mergeCell ref="I67:J67"/>
    <mergeCell ref="K67:L67"/>
    <mergeCell ref="M67:N67"/>
    <mergeCell ref="C66:D66"/>
    <mergeCell ref="E66:F66"/>
    <mergeCell ref="G66:H66"/>
    <mergeCell ref="I66:J66"/>
    <mergeCell ref="K66:L66"/>
    <mergeCell ref="M66:N66"/>
    <mergeCell ref="C69:D69"/>
    <mergeCell ref="E69:F69"/>
    <mergeCell ref="G69:H69"/>
    <mergeCell ref="I69:J69"/>
    <mergeCell ref="K69:L69"/>
    <mergeCell ref="M69:N69"/>
    <mergeCell ref="C68:D68"/>
    <mergeCell ref="E68:F68"/>
    <mergeCell ref="G68:H68"/>
    <mergeCell ref="I68:J68"/>
    <mergeCell ref="K68:L68"/>
    <mergeCell ref="M68:N68"/>
    <mergeCell ref="C71:D71"/>
    <mergeCell ref="E71:F71"/>
    <mergeCell ref="G71:H71"/>
    <mergeCell ref="I71:J71"/>
    <mergeCell ref="K71:L71"/>
    <mergeCell ref="M71:N71"/>
    <mergeCell ref="C70:D70"/>
    <mergeCell ref="E70:F70"/>
    <mergeCell ref="G70:H70"/>
    <mergeCell ref="I70:J70"/>
    <mergeCell ref="K70:L70"/>
    <mergeCell ref="M70:N70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</mergeCells>
  <printOptions horizontalCentered="1"/>
  <pageMargins left="0" right="0" top="0.47244094488188981" bottom="0.39370078740157483" header="0.27559055118110237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2021-01-14T15:48:01Z</cp:lastPrinted>
  <dcterms:created xsi:type="dcterms:W3CDTF">2014-04-07T17:49:13Z</dcterms:created>
  <dcterms:modified xsi:type="dcterms:W3CDTF">2021-01-15T22:55:27Z</dcterms:modified>
</cp:coreProperties>
</file>