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20\1. Enero 2020\BV Enero\páginas\"/>
    </mc:Choice>
  </mc:AlternateContent>
  <bookViews>
    <workbookView xWindow="-120" yWindow="-120" windowWidth="29040" windowHeight="1584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9" i="3" l="1"/>
  <c r="L20" i="3"/>
  <c r="L21" i="3"/>
  <c r="L22" i="3"/>
  <c r="L23" i="3"/>
  <c r="L24" i="3"/>
  <c r="L25" i="3"/>
  <c r="L26" i="3"/>
  <c r="L27" i="3"/>
  <c r="L28" i="3"/>
  <c r="L29" i="3"/>
  <c r="L18" i="3"/>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<sst xmlns="http://schemas.openxmlformats.org/spreadsheetml/2006/main" count="400" uniqueCount="89">
  <si>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</si>
  <si>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</si>
  <si>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</si>
  <si>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</si>
  <si>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</si>
  <si>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</si>
  <si>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</si>
  <si>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</si>
  <si>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</si>
  <si>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</si>
  <si>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</si>
  <si>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</si>
  <si>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</si>
  <si>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</si>
  <si>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</si>
  <si>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</si>
  <si>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</si>
  <si>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</si>
  <si>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</si>
  <si>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</si>
  <si>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</si>
  <si>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</si>
  <si>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</si>
  <si>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</si>
  <si>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</si>
  <si>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</si>
  <si>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</si>
  <si>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</si>
  <si>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</si>
  <si>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</si>
  <si>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</si>
  <si>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</si>
  <si>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</si>
  <si>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</si>
  <si>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</si>
  <si>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</si>
  <si>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</si>
  <si>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</si>
  <si>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</si>
  <si>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</si>
  <si>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</si>
  <si>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</si>
  <si>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</si>
  <si>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</si>
  <si>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</si>
  <si>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</si>
  <si>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</si>
  <si>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</si>
  <si>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</si>
  <si>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</si>
  <si>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</si>
  <si>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</si>
  <si>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</si>
  <si>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</si>
  <si>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</si>
  <si>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</si>
  <si>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</si>
  <si>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</si>
  <si>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</si>
  <si>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</si>
  <si>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</si>
  <si>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</si>
  <si>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</si>
  <si>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</si>
  <si>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</si>
  <si>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</si>
  <si>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</si>
  <si>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</si>
  <si>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</si>
  <si>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</si>
  <si>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</si>
  <si>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</si>
  <si>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</si>
  <si>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</si>
  <si>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</si>
  <si>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</si>
  <si>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</si>
  <si>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</si>
  <si>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</si>
  <si>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</si>
  <si>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</si>
  <si>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</si>
  <si>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</si>
  <si>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</si>
  <si>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</si>
  <si>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</si>
  <si>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</si>
  <si>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UGIGC - AURORA - MIMP</t>
  </si>
  <si>
    <t>Período : Enero, 2020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</si>
</sst>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10</c:v>
                </c:pt>
                <c:pt idx="1">
                  <c:v>5</c:v>
                </c:pt>
                <c:pt idx="2">
                  <c:v>10</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584</c:v>
                </c:pt>
                <c:pt idx="1">
                  <c:v>1094</c:v>
                </c:pt>
                <c:pt idx="2">
                  <c:v>860</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290</c:v>
                </c:pt>
                <c:pt idx="1">
                  <c:v>569</c:v>
                </c:pt>
                <c:pt idx="2">
                  <c:v>677</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79</c:v>
                </c:pt>
                <c:pt idx="1">
                  <c:v>323</c:v>
                </c:pt>
                <c:pt idx="2">
                  <c:v>682</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3302</c:v>
                </c:pt>
                <c:pt idx="1">
                  <c:v>1881</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8951" y="3339941"/>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159546</xdr:colOff>
      <xdr:row>66</xdr:row>
      <xdr:rowOff>83343</xdr:rowOff>
    </xdr:from>
    <xdr:to>
      <xdr:col>14</xdr:col>
      <xdr:colOff>781847</xdr:colOff>
      <xdr:row>69</xdr:row>
      <xdr:rowOff>166687</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53077" y="8286749"/>
          <a:ext cx="5682458" cy="1083469"/>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1 37 casos, Junín 35 casos, La Libertad 34 casos, Arequipa 26 casos, Ancash 23 casos, Cusco 18 casos, Puno 18 casos, Ica 17 casos, San Martín 16 casos, Tacna 16 casos, Callao 13 casos, Huánuco 13 casos, Apurímac 12 casos, Ayacucho 11 casos, Ucayali 10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49251"/>
          <a:ext cx="2589" cy="681"/>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344187"/>
          <a:ext cx="419374" cy="405387"/>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3" t="s">
        <v>24</v>
      </c>
      <c r="B33" s="223" t="s">
        <v>5</v>
      </c>
      <c r="C33" s="223"/>
      <c r="D33" s="29" t="s">
        <v>8</v>
      </c>
      <c r="E33" s="30"/>
      <c r="F33" s="29" t="s">
        <v>9</v>
      </c>
      <c r="G33" s="30"/>
      <c r="H33" s="29" t="s">
        <v>10</v>
      </c>
      <c r="I33" s="30"/>
      <c r="K33" s="27"/>
      <c r="L33" s="27"/>
      <c r="M33" s="27"/>
      <c r="N33" s="27"/>
      <c r="O33" s="27"/>
    </row>
    <row r="34" spans="1:15" ht="12.75" customHeight="1" x14ac:dyDescent="0.25">
      <c r="A34" s="223"/>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5" t="s">
        <v>4</v>
      </c>
      <c r="B50" s="226" t="s">
        <v>32</v>
      </c>
      <c r="C50" s="227"/>
      <c r="D50" s="228"/>
      <c r="E50" s="229" t="s">
        <v>33</v>
      </c>
      <c r="J50" s="42"/>
    </row>
    <row r="51" spans="1:10" ht="17.25" customHeight="1" x14ac:dyDescent="0.2">
      <c r="A51" s="225"/>
      <c r="B51" s="50" t="s">
        <v>5</v>
      </c>
      <c r="C51" s="50" t="s">
        <v>34</v>
      </c>
      <c r="D51" s="50" t="s">
        <v>35</v>
      </c>
      <c r="E51" s="230"/>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3" t="s">
        <v>24</v>
      </c>
      <c r="B72" s="223" t="s">
        <v>8</v>
      </c>
      <c r="C72" s="223"/>
      <c r="D72" s="223"/>
      <c r="E72" s="223" t="s">
        <v>9</v>
      </c>
      <c r="F72" s="223"/>
      <c r="G72" s="223"/>
      <c r="H72" s="223" t="s">
        <v>10</v>
      </c>
      <c r="I72" s="223"/>
      <c r="J72" s="223"/>
    </row>
    <row r="73" spans="1:10" ht="19.5" customHeight="1" x14ac:dyDescent="0.2">
      <c r="A73" s="223"/>
      <c r="B73" s="224" t="s">
        <v>38</v>
      </c>
      <c r="C73" s="224"/>
      <c r="D73" s="49" t="s">
        <v>22</v>
      </c>
      <c r="E73" s="224" t="s">
        <v>38</v>
      </c>
      <c r="F73" s="224"/>
      <c r="G73" s="49" t="s">
        <v>22</v>
      </c>
      <c r="H73" s="224" t="s">
        <v>38</v>
      </c>
      <c r="I73" s="224"/>
      <c r="J73" s="49" t="s">
        <v>22</v>
      </c>
    </row>
    <row r="74" spans="1:10" ht="21.75" customHeight="1" x14ac:dyDescent="0.2">
      <c r="A74" s="45" t="s">
        <v>26</v>
      </c>
      <c r="B74" s="219" t="s">
        <v>39</v>
      </c>
      <c r="C74" s="219"/>
      <c r="D74" s="46">
        <v>0.90400000000000003</v>
      </c>
      <c r="E74" s="219" t="s">
        <v>39</v>
      </c>
      <c r="F74" s="219"/>
      <c r="G74" s="47">
        <v>0.85799999999999998</v>
      </c>
      <c r="H74" s="219" t="s">
        <v>39</v>
      </c>
      <c r="I74" s="219"/>
      <c r="J74" s="47">
        <v>0.72</v>
      </c>
    </row>
    <row r="75" spans="1:10" ht="21.75" customHeight="1" x14ac:dyDescent="0.2">
      <c r="A75" s="45" t="s">
        <v>27</v>
      </c>
      <c r="B75" s="219" t="s">
        <v>39</v>
      </c>
      <c r="C75" s="219"/>
      <c r="D75" s="46">
        <v>0.86699999999999999</v>
      </c>
      <c r="E75" s="219" t="s">
        <v>39</v>
      </c>
      <c r="F75" s="219"/>
      <c r="G75" s="47">
        <v>0.81499999999999995</v>
      </c>
      <c r="H75" s="219" t="s">
        <v>39</v>
      </c>
      <c r="I75" s="219"/>
      <c r="J75" s="47">
        <v>0.622</v>
      </c>
    </row>
    <row r="76" spans="1:10" ht="21.75" customHeight="1" x14ac:dyDescent="0.2">
      <c r="A76" s="220" t="s">
        <v>28</v>
      </c>
      <c r="B76" s="219" t="s">
        <v>40</v>
      </c>
      <c r="C76" s="219"/>
      <c r="D76" s="46">
        <v>0.41399999999999998</v>
      </c>
      <c r="E76" s="219" t="s">
        <v>40</v>
      </c>
      <c r="F76" s="219"/>
      <c r="G76" s="47">
        <v>0.42499999999999999</v>
      </c>
      <c r="H76" s="219" t="s">
        <v>40</v>
      </c>
      <c r="I76" s="219"/>
      <c r="J76" s="47">
        <v>0.45300000000000001</v>
      </c>
    </row>
    <row r="77" spans="1:10" ht="21.75" customHeight="1" x14ac:dyDescent="0.2">
      <c r="A77" s="220"/>
      <c r="B77" s="221" t="s">
        <v>41</v>
      </c>
      <c r="C77" s="222"/>
      <c r="D77" s="47">
        <v>0.27600000000000002</v>
      </c>
      <c r="E77" s="221" t="s">
        <v>41</v>
      </c>
      <c r="F77" s="222"/>
      <c r="G77" s="47">
        <v>0.25</v>
      </c>
      <c r="H77" s="221" t="s">
        <v>41</v>
      </c>
      <c r="I77" s="22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1" t="s">
        <v>24</v>
      </c>
      <c r="B35" s="231" t="s">
        <v>5</v>
      </c>
      <c r="C35" s="231"/>
      <c r="D35" s="69" t="s">
        <v>8</v>
      </c>
      <c r="E35" s="70"/>
      <c r="F35" s="69" t="s">
        <v>9</v>
      </c>
      <c r="G35" s="70"/>
      <c r="H35" s="69" t="s">
        <v>10</v>
      </c>
      <c r="I35" s="70"/>
      <c r="K35" s="27"/>
      <c r="L35" s="27"/>
      <c r="M35" s="27"/>
      <c r="N35" s="27"/>
      <c r="O35" s="27"/>
    </row>
    <row r="36" spans="1:15" ht="12.75" customHeight="1" x14ac:dyDescent="0.25">
      <c r="A36" s="231"/>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3" t="s">
        <v>4</v>
      </c>
      <c r="B51" s="234" t="s">
        <v>32</v>
      </c>
      <c r="C51" s="235"/>
      <c r="D51" s="236"/>
      <c r="E51" s="237" t="s">
        <v>33</v>
      </c>
      <c r="J51" s="42"/>
    </row>
    <row r="52" spans="1:10" ht="17.25" customHeight="1" x14ac:dyDescent="0.2">
      <c r="A52" s="233"/>
      <c r="B52" s="72" t="s">
        <v>5</v>
      </c>
      <c r="C52" s="72" t="s">
        <v>34</v>
      </c>
      <c r="D52" s="72" t="s">
        <v>35</v>
      </c>
      <c r="E52" s="238"/>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1" t="s">
        <v>24</v>
      </c>
      <c r="B73" s="231" t="s">
        <v>8</v>
      </c>
      <c r="C73" s="231"/>
      <c r="D73" s="231"/>
      <c r="E73" s="231" t="s">
        <v>9</v>
      </c>
      <c r="F73" s="231"/>
      <c r="G73" s="231"/>
      <c r="H73" s="231" t="s">
        <v>10</v>
      </c>
      <c r="I73" s="231"/>
      <c r="J73" s="231"/>
    </row>
    <row r="74" spans="1:10" ht="19.5" customHeight="1" x14ac:dyDescent="0.2">
      <c r="A74" s="231"/>
      <c r="B74" s="232" t="s">
        <v>38</v>
      </c>
      <c r="C74" s="232"/>
      <c r="D74" s="73" t="s">
        <v>22</v>
      </c>
      <c r="E74" s="232" t="s">
        <v>38</v>
      </c>
      <c r="F74" s="232"/>
      <c r="G74" s="73" t="s">
        <v>22</v>
      </c>
      <c r="H74" s="232" t="s">
        <v>38</v>
      </c>
      <c r="I74" s="232"/>
      <c r="J74" s="73" t="s">
        <v>22</v>
      </c>
    </row>
    <row r="75" spans="1:10" ht="21.75" customHeight="1" x14ac:dyDescent="0.2">
      <c r="A75" s="241" t="s">
        <v>26</v>
      </c>
      <c r="B75" s="219" t="s">
        <v>39</v>
      </c>
      <c r="C75" s="219"/>
      <c r="D75" s="46">
        <v>0.92</v>
      </c>
      <c r="E75" s="219" t="s">
        <v>39</v>
      </c>
      <c r="F75" s="219"/>
      <c r="G75" s="47">
        <v>0.85</v>
      </c>
      <c r="H75" s="219" t="s">
        <v>39</v>
      </c>
      <c r="I75" s="219"/>
      <c r="J75" s="47">
        <v>0.73</v>
      </c>
    </row>
    <row r="76" spans="1:10" ht="21.75" customHeight="1" x14ac:dyDescent="0.2">
      <c r="A76" s="242"/>
      <c r="B76" s="239" t="s">
        <v>49</v>
      </c>
      <c r="C76" s="240"/>
      <c r="D76" s="46">
        <v>0.08</v>
      </c>
      <c r="E76" s="239" t="s">
        <v>49</v>
      </c>
      <c r="F76" s="240"/>
      <c r="G76" s="47">
        <v>0.15</v>
      </c>
      <c r="H76" s="239" t="s">
        <v>49</v>
      </c>
      <c r="I76" s="240"/>
      <c r="J76" s="47">
        <v>0.27</v>
      </c>
    </row>
    <row r="77" spans="1:10" ht="21.75" customHeight="1" x14ac:dyDescent="0.2">
      <c r="A77" s="241" t="s">
        <v>27</v>
      </c>
      <c r="B77" s="219" t="s">
        <v>39</v>
      </c>
      <c r="C77" s="219"/>
      <c r="D77" s="46">
        <v>0.9</v>
      </c>
      <c r="E77" s="219" t="s">
        <v>39</v>
      </c>
      <c r="F77" s="219"/>
      <c r="G77" s="47">
        <v>0.79</v>
      </c>
      <c r="H77" s="219" t="s">
        <v>39</v>
      </c>
      <c r="I77" s="219"/>
      <c r="J77" s="47">
        <v>0.59</v>
      </c>
    </row>
    <row r="78" spans="1:10" ht="21.75" customHeight="1" x14ac:dyDescent="0.2">
      <c r="A78" s="242"/>
      <c r="B78" s="239" t="s">
        <v>49</v>
      </c>
      <c r="C78" s="240"/>
      <c r="D78" s="46">
        <v>0.1</v>
      </c>
      <c r="E78" s="239" t="s">
        <v>49</v>
      </c>
      <c r="F78" s="240"/>
      <c r="G78" s="47">
        <v>0.21</v>
      </c>
      <c r="H78" s="239" t="s">
        <v>49</v>
      </c>
      <c r="I78" s="240"/>
      <c r="J78" s="47">
        <v>0.41</v>
      </c>
    </row>
    <row r="79" spans="1:10" ht="21.75" customHeight="1" x14ac:dyDescent="0.2">
      <c r="A79" s="220" t="s">
        <v>28</v>
      </c>
      <c r="B79" s="219" t="s">
        <v>40</v>
      </c>
      <c r="C79" s="219"/>
      <c r="D79" s="46">
        <v>0.49</v>
      </c>
      <c r="E79" s="219" t="s">
        <v>40</v>
      </c>
      <c r="F79" s="219"/>
      <c r="G79" s="47">
        <v>0.53</v>
      </c>
      <c r="H79" s="219" t="s">
        <v>40</v>
      </c>
      <c r="I79" s="219"/>
      <c r="J79" s="47">
        <v>0.54</v>
      </c>
    </row>
    <row r="80" spans="1:10" ht="21.75" customHeight="1" x14ac:dyDescent="0.2">
      <c r="A80" s="220"/>
      <c r="B80" s="221" t="s">
        <v>41</v>
      </c>
      <c r="C80" s="222"/>
      <c r="D80" s="47">
        <v>0.51</v>
      </c>
      <c r="E80" s="221" t="s">
        <v>41</v>
      </c>
      <c r="F80" s="222"/>
      <c r="G80" s="47">
        <v>0.47</v>
      </c>
      <c r="H80" s="221" t="s">
        <v>41</v>
      </c>
      <c r="I80" s="22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80" zoomScaleNormal="100" zoomScaleSheetLayoutView="80" workbookViewId="0">
      <selection activeCell="I2" sqref="I2"/>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5183</v>
      </c>
      <c r="C18" s="109">
        <v>3302</v>
      </c>
      <c r="D18" s="109">
        <v>1881</v>
      </c>
      <c r="K18" s="110" t="s">
        <v>11</v>
      </c>
      <c r="L18" s="111">
        <f>SUM(M18:O18)</f>
        <v>5183</v>
      </c>
      <c r="M18" s="112">
        <v>963</v>
      </c>
      <c r="N18" s="112">
        <v>1991</v>
      </c>
      <c r="O18" s="112">
        <v>2229</v>
      </c>
      <c r="R18" s="132"/>
      <c r="S18" s="132"/>
    </row>
    <row r="19" spans="1:19" ht="19.149999999999999" hidden="1" customHeight="1" x14ac:dyDescent="0.2">
      <c r="A19" s="113" t="s">
        <v>12</v>
      </c>
      <c r="B19" s="114">
        <f t="shared" si="0"/>
        <v>0</v>
      </c>
      <c r="C19" s="115"/>
      <c r="D19" s="115"/>
      <c r="K19" s="116" t="s">
        <v>12</v>
      </c>
      <c r="L19" s="111">
        <f t="shared" ref="L19:L29" si="1">SUM(M19:O19)</f>
        <v>0</v>
      </c>
      <c r="M19" s="117"/>
      <c r="N19" s="117"/>
      <c r="O19" s="117"/>
      <c r="R19" s="132"/>
      <c r="S19" s="132"/>
    </row>
    <row r="20" spans="1:19" ht="19.149999999999999" hidden="1" customHeight="1" x14ac:dyDescent="0.2">
      <c r="A20" s="113" t="s">
        <v>13</v>
      </c>
      <c r="B20" s="114">
        <f>SUM(C20:D20)</f>
        <v>0</v>
      </c>
      <c r="C20" s="115"/>
      <c r="D20" s="115"/>
      <c r="K20" s="116" t="s">
        <v>13</v>
      </c>
      <c r="L20" s="111">
        <f t="shared" si="1"/>
        <v>0</v>
      </c>
      <c r="M20" s="117"/>
      <c r="N20" s="117"/>
      <c r="O20" s="117"/>
      <c r="R20" s="132"/>
      <c r="S20" s="132"/>
    </row>
    <row r="21" spans="1:19" ht="19.149999999999999" hidden="1" customHeight="1" x14ac:dyDescent="0.2">
      <c r="A21" s="118" t="s">
        <v>14</v>
      </c>
      <c r="B21" s="119">
        <f t="shared" si="0"/>
        <v>0</v>
      </c>
      <c r="C21" s="120"/>
      <c r="D21" s="120"/>
      <c r="K21" s="121" t="s">
        <v>14</v>
      </c>
      <c r="L21" s="111">
        <f t="shared" si="1"/>
        <v>0</v>
      </c>
      <c r="M21" s="122"/>
      <c r="N21" s="122"/>
      <c r="O21" s="122"/>
      <c r="R21" s="132"/>
      <c r="S21" s="132"/>
    </row>
    <row r="22" spans="1:19" ht="19.149999999999999" hidden="1" customHeight="1" x14ac:dyDescent="0.2">
      <c r="A22" s="113" t="s">
        <v>15</v>
      </c>
      <c r="B22" s="114">
        <f t="shared" si="0"/>
        <v>0</v>
      </c>
      <c r="C22" s="115"/>
      <c r="D22" s="115"/>
      <c r="K22" s="116" t="s">
        <v>15</v>
      </c>
      <c r="L22" s="111">
        <f t="shared" si="1"/>
        <v>0</v>
      </c>
      <c r="M22" s="117"/>
      <c r="N22" s="117"/>
      <c r="O22" s="117"/>
      <c r="R22" s="132"/>
      <c r="S22" s="132"/>
    </row>
    <row r="23" spans="1:19" ht="19.149999999999999" hidden="1" customHeight="1" x14ac:dyDescent="0.2">
      <c r="A23" s="123" t="s">
        <v>16</v>
      </c>
      <c r="B23" s="124">
        <f t="shared" si="0"/>
        <v>0</v>
      </c>
      <c r="C23" s="125"/>
      <c r="D23" s="125"/>
      <c r="K23" s="116" t="s">
        <v>16</v>
      </c>
      <c r="L23" s="111">
        <f t="shared" si="1"/>
        <v>0</v>
      </c>
      <c r="M23" s="117"/>
      <c r="N23" s="117"/>
      <c r="O23" s="117"/>
      <c r="R23" s="132"/>
      <c r="S23" s="132"/>
    </row>
    <row r="24" spans="1:19" ht="16.899999999999999" hidden="1" customHeight="1" x14ac:dyDescent="0.2">
      <c r="A24" s="113" t="s">
        <v>17</v>
      </c>
      <c r="B24" s="114">
        <f t="shared" si="0"/>
        <v>0</v>
      </c>
      <c r="C24" s="115"/>
      <c r="D24" s="115"/>
      <c r="K24" s="116" t="s">
        <v>17</v>
      </c>
      <c r="L24" s="111">
        <f t="shared" si="1"/>
        <v>0</v>
      </c>
      <c r="M24" s="117"/>
      <c r="N24" s="117"/>
      <c r="O24" s="117"/>
      <c r="R24" s="132"/>
      <c r="S24" s="132"/>
    </row>
    <row r="25" spans="1:19" ht="16.899999999999999" hidden="1" customHeight="1" x14ac:dyDescent="0.2">
      <c r="A25" s="123" t="s">
        <v>18</v>
      </c>
      <c r="B25" s="124">
        <f t="shared" si="0"/>
        <v>0</v>
      </c>
      <c r="C25" s="125"/>
      <c r="D25" s="125"/>
      <c r="K25" s="116" t="s">
        <v>18</v>
      </c>
      <c r="L25" s="111">
        <f t="shared" si="1"/>
        <v>0</v>
      </c>
      <c r="M25" s="117"/>
      <c r="N25" s="117"/>
      <c r="O25" s="117"/>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5183</v>
      </c>
      <c r="C30" s="127">
        <f>SUM(C18:C29)</f>
        <v>3302</v>
      </c>
      <c r="D30" s="127">
        <f>SUM(D18:D29)</f>
        <v>1881</v>
      </c>
      <c r="E30" s="128"/>
      <c r="K30" s="106" t="s">
        <v>5</v>
      </c>
      <c r="L30" s="127">
        <f>SUM(L18:L29)</f>
        <v>5183</v>
      </c>
      <c r="M30" s="127">
        <f>SUM(M18:M29)</f>
        <v>963</v>
      </c>
      <c r="N30" s="127">
        <f>SUM(N18:N29)</f>
        <v>1991</v>
      </c>
      <c r="O30" s="127">
        <f>SUM(O18:O29)</f>
        <v>2229</v>
      </c>
    </row>
    <row r="31" spans="1:19" ht="19.149999999999999" customHeight="1" thickBot="1" x14ac:dyDescent="0.25">
      <c r="A31" s="129" t="s">
        <v>22</v>
      </c>
      <c r="B31" s="130">
        <f>+B30/$B$30</f>
        <v>1</v>
      </c>
      <c r="C31" s="130">
        <f>+C30/$B$30</f>
        <v>0.63708277059617979</v>
      </c>
      <c r="D31" s="130">
        <f>+D30/$B$30</f>
        <v>0.36291722940382021</v>
      </c>
      <c r="K31" s="129" t="s">
        <v>22</v>
      </c>
      <c r="L31" s="130">
        <f>+L30/$L$30</f>
        <v>1</v>
      </c>
      <c r="M31" s="130">
        <f>+M30/$L$30</f>
        <v>0.1857997298861663</v>
      </c>
      <c r="N31" s="130">
        <f>+N30/$L$30</f>
        <v>0.38414045919351725</v>
      </c>
      <c r="O31" s="130">
        <f>+O30/$L$30</f>
        <v>0.43005981092031642</v>
      </c>
    </row>
    <row r="32" spans="1:19" ht="70.5"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74</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4" t="s">
        <v>24</v>
      </c>
      <c r="B39" s="244" t="s">
        <v>5</v>
      </c>
      <c r="C39" s="244"/>
      <c r="D39" s="139" t="s">
        <v>8</v>
      </c>
      <c r="E39" s="140"/>
      <c r="F39" s="139" t="s">
        <v>9</v>
      </c>
      <c r="G39" s="140"/>
      <c r="H39" s="139" t="s">
        <v>10</v>
      </c>
      <c r="I39" s="140"/>
      <c r="K39" s="136"/>
      <c r="L39" s="136"/>
      <c r="M39" s="136"/>
      <c r="N39" s="136"/>
      <c r="O39" s="136"/>
    </row>
    <row r="40" spans="1:15" ht="19.899999999999999" customHeight="1" x14ac:dyDescent="0.3">
      <c r="A40" s="244"/>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72</v>
      </c>
      <c r="B41" s="144">
        <f>+D41+F41+H41</f>
        <v>25</v>
      </c>
      <c r="C41" s="145">
        <f>+B41/$B$45</f>
        <v>4.8234613158402466E-3</v>
      </c>
      <c r="D41" s="146">
        <v>10</v>
      </c>
      <c r="E41" s="147">
        <f>D41/$D$45</f>
        <v>1.0384215991692628E-2</v>
      </c>
      <c r="F41" s="146">
        <v>5</v>
      </c>
      <c r="G41" s="147">
        <f>F41/$F$45</f>
        <v>2.5113008538422904E-3</v>
      </c>
      <c r="H41" s="146">
        <v>10</v>
      </c>
      <c r="I41" s="147">
        <f>H41/$H$45</f>
        <v>4.4863167339614174E-3</v>
      </c>
      <c r="K41" s="136"/>
      <c r="L41" s="136"/>
      <c r="M41" s="136"/>
      <c r="N41" s="136"/>
      <c r="O41" s="136"/>
    </row>
    <row r="42" spans="1:15" ht="19.149999999999999" customHeight="1" x14ac:dyDescent="0.3">
      <c r="A42" s="143" t="s">
        <v>26</v>
      </c>
      <c r="B42" s="144">
        <f>+D42+F42+H42</f>
        <v>2538</v>
      </c>
      <c r="C42" s="145">
        <f>+B42/$B$45</f>
        <v>0.4896777927841019</v>
      </c>
      <c r="D42" s="146">
        <v>584</v>
      </c>
      <c r="E42" s="147">
        <f>D42/$D$45</f>
        <v>0.60643821391484942</v>
      </c>
      <c r="F42" s="146">
        <v>1094</v>
      </c>
      <c r="G42" s="147">
        <f>F42/$F$45</f>
        <v>0.54947262682069309</v>
      </c>
      <c r="H42" s="146">
        <v>860</v>
      </c>
      <c r="I42" s="147">
        <f>H42/$H$45</f>
        <v>0.38582323912068189</v>
      </c>
      <c r="K42" s="136"/>
      <c r="L42" s="136"/>
      <c r="M42" s="136"/>
      <c r="N42" s="136"/>
      <c r="O42" s="136"/>
    </row>
    <row r="43" spans="1:15" ht="19.149999999999999" customHeight="1" x14ac:dyDescent="0.3">
      <c r="A43" s="148" t="s">
        <v>27</v>
      </c>
      <c r="B43" s="149">
        <f>+D43+F43+H43</f>
        <v>1536</v>
      </c>
      <c r="C43" s="150">
        <f>+B43/$B$45</f>
        <v>0.29635346324522477</v>
      </c>
      <c r="D43" s="151">
        <v>290</v>
      </c>
      <c r="E43" s="152">
        <f>D43/$D$45</f>
        <v>0.3011422637590862</v>
      </c>
      <c r="F43" s="151">
        <v>569</v>
      </c>
      <c r="G43" s="152">
        <f>F43/$F$45</f>
        <v>0.28578603716725265</v>
      </c>
      <c r="H43" s="151">
        <v>677</v>
      </c>
      <c r="I43" s="152">
        <f>H43/$H$45</f>
        <v>0.30372364288918796</v>
      </c>
      <c r="K43" s="136"/>
      <c r="L43" s="136"/>
      <c r="M43" s="136"/>
      <c r="N43" s="136"/>
      <c r="O43" s="136"/>
    </row>
    <row r="44" spans="1:15" ht="19.149999999999999" customHeight="1" x14ac:dyDescent="0.3">
      <c r="A44" s="153" t="s">
        <v>28</v>
      </c>
      <c r="B44" s="154">
        <f>+D44+F44+H44</f>
        <v>1084</v>
      </c>
      <c r="C44" s="155">
        <f>+B44/$B$45</f>
        <v>0.20914528265483312</v>
      </c>
      <c r="D44" s="156">
        <v>79</v>
      </c>
      <c r="E44" s="157">
        <f>D44/$D$45</f>
        <v>8.2035306334371755E-2</v>
      </c>
      <c r="F44" s="156">
        <v>323</v>
      </c>
      <c r="G44" s="157">
        <f>F44/$F$45</f>
        <v>0.16223003515821197</v>
      </c>
      <c r="H44" s="156">
        <v>682</v>
      </c>
      <c r="I44" s="157">
        <f>H44/$H$45</f>
        <v>0.30596680125616871</v>
      </c>
      <c r="K44" s="136"/>
      <c r="L44" s="136"/>
      <c r="M44" s="136"/>
      <c r="N44" s="136"/>
      <c r="O44" s="136"/>
    </row>
    <row r="45" spans="1:15" ht="22.9" customHeight="1" x14ac:dyDescent="0.3">
      <c r="A45" s="158" t="s">
        <v>5</v>
      </c>
      <c r="B45" s="159">
        <f>SUM(B41:B44)</f>
        <v>5183</v>
      </c>
      <c r="C45" s="160">
        <f t="shared" ref="C45:I45" si="2">SUM(C41:C44)</f>
        <v>1</v>
      </c>
      <c r="D45" s="159">
        <f>SUM(D41:D44)</f>
        <v>963</v>
      </c>
      <c r="E45" s="160">
        <f t="shared" si="2"/>
        <v>1</v>
      </c>
      <c r="F45" s="159">
        <f>SUM(F41:F44)</f>
        <v>1991</v>
      </c>
      <c r="G45" s="160">
        <f t="shared" si="2"/>
        <v>1</v>
      </c>
      <c r="H45" s="159">
        <f>SUM(H41:H44)</f>
        <v>2229</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69</v>
      </c>
      <c r="B47" s="162"/>
      <c r="C47" s="162"/>
      <c r="D47" s="162"/>
      <c r="E47" s="162"/>
      <c r="F47" s="162"/>
      <c r="G47" s="162"/>
      <c r="H47" s="162"/>
      <c r="I47" s="162"/>
      <c r="K47" s="136"/>
      <c r="L47" s="136"/>
      <c r="M47" s="136"/>
      <c r="N47" s="136"/>
      <c r="O47" s="136"/>
    </row>
    <row r="48" spans="1:15" ht="12" customHeight="1" x14ac:dyDescent="0.3">
      <c r="A48" s="164"/>
      <c r="B48" s="162"/>
      <c r="C48" s="162"/>
      <c r="D48" s="162"/>
      <c r="E48" s="162"/>
      <c r="F48" s="162"/>
      <c r="G48" s="162"/>
      <c r="H48" s="162"/>
      <c r="I48" s="162"/>
      <c r="K48" s="136"/>
      <c r="L48" s="136"/>
      <c r="M48" s="136"/>
      <c r="N48" s="136"/>
      <c r="O48" s="136"/>
    </row>
    <row r="49" spans="1:15" ht="12" customHeight="1" x14ac:dyDescent="0.3">
      <c r="A49" s="165" t="s">
        <v>65</v>
      </c>
      <c r="B49" s="166"/>
      <c r="C49" s="166"/>
      <c r="D49" s="166"/>
      <c r="E49" s="166"/>
      <c r="K49" s="136"/>
      <c r="L49" s="136"/>
      <c r="M49" s="136"/>
      <c r="N49" s="136"/>
      <c r="O49" s="136"/>
    </row>
    <row r="50" spans="1:15" ht="12" customHeight="1" x14ac:dyDescent="0.3">
      <c r="A50" s="165" t="s">
        <v>66</v>
      </c>
      <c r="B50" s="166"/>
      <c r="C50" s="166"/>
      <c r="D50" s="166"/>
      <c r="E50" s="166"/>
      <c r="K50" s="136"/>
      <c r="L50" s="136"/>
      <c r="M50" s="136"/>
      <c r="N50" s="136"/>
      <c r="O50" s="136"/>
    </row>
    <row r="51" spans="1:15" ht="13.9" customHeight="1" x14ac:dyDescent="0.3">
      <c r="A51" s="167" t="s">
        <v>75</v>
      </c>
      <c r="B51" s="168"/>
      <c r="C51" s="168"/>
      <c r="D51" s="168"/>
      <c r="E51" s="168"/>
      <c r="F51" s="169"/>
      <c r="G51" s="169"/>
      <c r="H51" s="169"/>
      <c r="I51" s="169"/>
      <c r="J51" s="169"/>
      <c r="K51" s="169"/>
    </row>
    <row r="52" spans="1:15" ht="7.9" customHeight="1" thickBot="1" x14ac:dyDescent="0.25">
      <c r="A52" s="170"/>
      <c r="B52" s="170"/>
      <c r="C52" s="170"/>
      <c r="D52" s="170"/>
      <c r="E52" s="170"/>
      <c r="F52" s="170"/>
      <c r="G52" s="170"/>
      <c r="H52" s="170"/>
      <c r="I52" s="170"/>
      <c r="J52" s="170"/>
      <c r="K52" s="170"/>
    </row>
    <row r="53" spans="1:15" ht="25.15" customHeight="1" x14ac:dyDescent="0.3">
      <c r="A53" s="253" t="s">
        <v>4</v>
      </c>
      <c r="B53" s="253" t="s">
        <v>5</v>
      </c>
      <c r="C53" s="253" t="s">
        <v>32</v>
      </c>
      <c r="D53" s="253"/>
      <c r="E53" s="253" t="s">
        <v>5</v>
      </c>
      <c r="F53" s="253" t="s">
        <v>61</v>
      </c>
      <c r="G53" s="253"/>
      <c r="K53" s="171" t="s">
        <v>63</v>
      </c>
      <c r="L53" s="172"/>
      <c r="M53" s="172"/>
      <c r="N53" s="172"/>
      <c r="O53" s="173"/>
    </row>
    <row r="54" spans="1:15" ht="18.75" x14ac:dyDescent="0.3">
      <c r="A54" s="253"/>
      <c r="B54" s="253"/>
      <c r="C54" s="174" t="s">
        <v>34</v>
      </c>
      <c r="D54" s="174" t="s">
        <v>35</v>
      </c>
      <c r="E54" s="253"/>
      <c r="F54" s="174" t="s">
        <v>34</v>
      </c>
      <c r="G54" s="174" t="s">
        <v>35</v>
      </c>
      <c r="K54" s="175" t="s">
        <v>62</v>
      </c>
      <c r="L54" s="214"/>
      <c r="M54" s="213">
        <f>+M56</f>
        <v>0.4280442804428044</v>
      </c>
      <c r="N54" s="176" t="s">
        <v>84</v>
      </c>
      <c r="O54" s="177"/>
    </row>
    <row r="55" spans="1:15" ht="15" customHeight="1" thickBot="1" x14ac:dyDescent="0.35">
      <c r="A55" s="143" t="s">
        <v>11</v>
      </c>
      <c r="B55" s="144">
        <f t="shared" ref="B55:B66" si="3">SUM(C55:D55)</f>
        <v>464</v>
      </c>
      <c r="C55" s="146">
        <v>422</v>
      </c>
      <c r="D55" s="146">
        <v>42</v>
      </c>
      <c r="E55" s="144">
        <f>SUM(F55:G55)</f>
        <v>1</v>
      </c>
      <c r="F55" s="146">
        <v>1</v>
      </c>
      <c r="G55" s="178">
        <v>0</v>
      </c>
      <c r="K55" s="250" t="s">
        <v>64</v>
      </c>
      <c r="L55" s="251"/>
      <c r="M55" s="251"/>
      <c r="N55" s="251"/>
      <c r="O55" s="252"/>
    </row>
    <row r="56" spans="1:15" ht="15" hidden="1" customHeight="1" x14ac:dyDescent="0.2">
      <c r="A56" s="179" t="s">
        <v>12</v>
      </c>
      <c r="B56" s="180">
        <f t="shared" si="3"/>
        <v>0</v>
      </c>
      <c r="C56" s="181"/>
      <c r="D56" s="181"/>
      <c r="E56" s="180">
        <f t="shared" ref="E56:E64" si="4">SUM(F56:G56)</f>
        <v>0</v>
      </c>
      <c r="F56" s="181"/>
      <c r="G56" s="182"/>
      <c r="K56" s="172"/>
      <c r="L56" s="172"/>
      <c r="M56" s="196">
        <f>B67/B44</f>
        <v>0.4280442804428044</v>
      </c>
      <c r="N56" s="172"/>
      <c r="O56" s="172"/>
    </row>
    <row r="57" spans="1:15" ht="15" hidden="1" customHeight="1" thickBot="1" x14ac:dyDescent="0.25">
      <c r="A57" s="148" t="s">
        <v>13</v>
      </c>
      <c r="B57" s="149">
        <f t="shared" si="3"/>
        <v>0</v>
      </c>
      <c r="C57" s="151"/>
      <c r="D57" s="151"/>
      <c r="E57" s="149">
        <f t="shared" si="4"/>
        <v>0</v>
      </c>
      <c r="F57" s="151"/>
      <c r="G57" s="183"/>
      <c r="K57" s="184"/>
      <c r="L57" s="185"/>
      <c r="M57" s="185"/>
      <c r="N57" s="185"/>
      <c r="O57" s="186"/>
    </row>
    <row r="58" spans="1:15" ht="15" hidden="1" customHeight="1" x14ac:dyDescent="0.2">
      <c r="A58" s="179" t="s">
        <v>14</v>
      </c>
      <c r="B58" s="180">
        <f t="shared" si="3"/>
        <v>0</v>
      </c>
      <c r="C58" s="181"/>
      <c r="D58" s="181"/>
      <c r="E58" s="180">
        <f t="shared" si="4"/>
        <v>0</v>
      </c>
      <c r="F58" s="181"/>
      <c r="G58" s="182"/>
      <c r="K58" s="170"/>
      <c r="L58" s="170"/>
      <c r="M58" s="170"/>
      <c r="N58" s="170"/>
    </row>
    <row r="59" spans="1:15" ht="15" hidden="1" customHeight="1" x14ac:dyDescent="0.2">
      <c r="A59" s="148" t="s">
        <v>15</v>
      </c>
      <c r="B59" s="149">
        <f t="shared" si="3"/>
        <v>0</v>
      </c>
      <c r="C59" s="151"/>
      <c r="D59" s="151"/>
      <c r="E59" s="149">
        <f t="shared" si="4"/>
        <v>0</v>
      </c>
      <c r="F59" s="151"/>
      <c r="G59" s="183"/>
      <c r="J59" s="170"/>
      <c r="K59" s="170"/>
      <c r="L59" s="170"/>
      <c r="M59" s="170"/>
      <c r="N59" s="170"/>
    </row>
    <row r="60" spans="1:15" ht="15" hidden="1" customHeight="1" x14ac:dyDescent="0.2">
      <c r="A60" s="179" t="s">
        <v>16</v>
      </c>
      <c r="B60" s="180">
        <f t="shared" si="3"/>
        <v>0</v>
      </c>
      <c r="C60" s="181"/>
      <c r="D60" s="181"/>
      <c r="E60" s="180">
        <f>SUM(F60:G60)</f>
        <v>0</v>
      </c>
      <c r="F60" s="181"/>
      <c r="G60" s="182"/>
      <c r="J60" s="170"/>
      <c r="K60" s="170"/>
      <c r="L60" s="170"/>
      <c r="M60" s="170"/>
      <c r="N60" s="170"/>
    </row>
    <row r="61" spans="1:15" ht="15" hidden="1" customHeight="1" x14ac:dyDescent="0.2">
      <c r="A61" s="148" t="s">
        <v>17</v>
      </c>
      <c r="B61" s="149">
        <f t="shared" si="3"/>
        <v>0</v>
      </c>
      <c r="C61" s="151"/>
      <c r="D61" s="151"/>
      <c r="E61" s="149">
        <f>SUM(F61:G61)</f>
        <v>0</v>
      </c>
      <c r="F61" s="151"/>
      <c r="G61" s="182"/>
      <c r="J61" s="170"/>
      <c r="K61" s="170"/>
      <c r="L61" s="170"/>
      <c r="M61" s="170"/>
      <c r="N61" s="170"/>
    </row>
    <row r="62" spans="1:15" ht="15" hidden="1" customHeight="1" x14ac:dyDescent="0.2">
      <c r="A62" s="179" t="s">
        <v>18</v>
      </c>
      <c r="B62" s="180">
        <f t="shared" si="3"/>
        <v>0</v>
      </c>
      <c r="C62" s="181"/>
      <c r="D62" s="181"/>
      <c r="E62" s="180">
        <f>SUM(F62:G62)</f>
        <v>0</v>
      </c>
      <c r="F62" s="181"/>
      <c r="G62" s="182"/>
      <c r="J62" s="170"/>
      <c r="K62" s="170"/>
      <c r="L62" s="170"/>
      <c r="M62" s="170"/>
      <c r="N62" s="170"/>
    </row>
    <row r="63" spans="1:15" ht="15" hidden="1" customHeight="1" x14ac:dyDescent="0.2">
      <c r="A63" s="148" t="s">
        <v>19</v>
      </c>
      <c r="B63" s="149">
        <f t="shared" si="3"/>
        <v>0</v>
      </c>
      <c r="C63" s="151"/>
      <c r="D63" s="151"/>
      <c r="E63" s="149">
        <f>SUM(F63:G63)</f>
        <v>0</v>
      </c>
      <c r="F63" s="151"/>
      <c r="G63" s="183"/>
      <c r="K63" s="170"/>
      <c r="L63" s="170"/>
      <c r="M63" s="170"/>
      <c r="N63" s="170"/>
    </row>
    <row r="64" spans="1:15" ht="15" hidden="1" customHeight="1" x14ac:dyDescent="0.2">
      <c r="A64" s="179" t="s">
        <v>44</v>
      </c>
      <c r="B64" s="180">
        <f t="shared" si="3"/>
        <v>0</v>
      </c>
      <c r="C64" s="181"/>
      <c r="D64" s="181"/>
      <c r="E64" s="180">
        <f t="shared" si="4"/>
        <v>0</v>
      </c>
      <c r="F64" s="181"/>
      <c r="G64" s="182"/>
      <c r="K64" s="170"/>
      <c r="L64" s="170"/>
      <c r="M64" s="170"/>
      <c r="N64" s="170"/>
    </row>
    <row r="65" spans="1:15" ht="15" hidden="1" customHeight="1" x14ac:dyDescent="0.2">
      <c r="A65" s="148" t="s">
        <v>20</v>
      </c>
      <c r="B65" s="149">
        <f t="shared" si="3"/>
        <v>0</v>
      </c>
      <c r="C65" s="151"/>
      <c r="D65" s="151"/>
      <c r="E65" s="149">
        <f>SUM(F65:G65)</f>
        <v>0</v>
      </c>
      <c r="F65" s="151"/>
      <c r="G65" s="183"/>
      <c r="K65" s="170"/>
      <c r="L65" s="170"/>
      <c r="M65" s="170"/>
      <c r="N65" s="170"/>
    </row>
    <row r="66" spans="1:15" ht="13.5" hidden="1" customHeight="1" x14ac:dyDescent="0.2">
      <c r="A66" s="187" t="s">
        <v>21</v>
      </c>
      <c r="B66" s="188">
        <f t="shared" si="3"/>
        <v>0</v>
      </c>
      <c r="C66" s="189"/>
      <c r="D66" s="189"/>
      <c r="E66" s="188">
        <f>SUM(F66:G66)</f>
        <v>0</v>
      </c>
      <c r="F66" s="189"/>
      <c r="G66" s="190"/>
      <c r="K66" s="170"/>
      <c r="L66" s="170"/>
      <c r="M66" s="170"/>
      <c r="N66" s="170"/>
    </row>
    <row r="67" spans="1:15" ht="15" customHeight="1" x14ac:dyDescent="0.2">
      <c r="A67" s="106" t="s">
        <v>5</v>
      </c>
      <c r="B67" s="127">
        <f t="shared" ref="B67:G67" si="5">SUM(B55:B66)</f>
        <v>464</v>
      </c>
      <c r="C67" s="127">
        <f t="shared" si="5"/>
        <v>422</v>
      </c>
      <c r="D67" s="127">
        <f t="shared" si="5"/>
        <v>42</v>
      </c>
      <c r="E67" s="127">
        <f t="shared" si="5"/>
        <v>1</v>
      </c>
      <c r="F67" s="127">
        <f t="shared" si="5"/>
        <v>1</v>
      </c>
      <c r="G67" s="127">
        <f t="shared" si="5"/>
        <v>0</v>
      </c>
      <c r="J67" s="170"/>
      <c r="K67" s="170" t="s">
        <v>59</v>
      </c>
      <c r="L67" s="170"/>
      <c r="M67" s="170"/>
      <c r="N67" s="170"/>
      <c r="O67" s="170"/>
    </row>
    <row r="68" spans="1:15" ht="15" customHeight="1" thickBot="1" x14ac:dyDescent="0.25">
      <c r="A68" s="129" t="s">
        <v>22</v>
      </c>
      <c r="B68" s="191">
        <f>SUM(C68:D68)</f>
        <v>1</v>
      </c>
      <c r="C68" s="191">
        <f>+C67/B67</f>
        <v>0.90948275862068961</v>
      </c>
      <c r="D68" s="191">
        <f>+D67/B67</f>
        <v>9.0517241379310345E-2</v>
      </c>
      <c r="E68" s="191">
        <f>SUM(F68:G68)</f>
        <v>1</v>
      </c>
      <c r="F68" s="191">
        <f>F67/E67</f>
        <v>1</v>
      </c>
      <c r="G68" s="191">
        <f>G67/E67</f>
        <v>0</v>
      </c>
      <c r="J68" s="170"/>
      <c r="K68" s="170"/>
      <c r="L68" s="170"/>
      <c r="M68" s="170"/>
      <c r="N68" s="170"/>
      <c r="O68" s="170"/>
    </row>
    <row r="69" spans="1:15" ht="48.75" customHeight="1" x14ac:dyDescent="0.2">
      <c r="A69" s="192"/>
      <c r="B69" s="193"/>
      <c r="C69" s="193"/>
      <c r="D69" s="193"/>
      <c r="E69" s="193"/>
      <c r="F69" s="193"/>
      <c r="G69" s="193"/>
    </row>
    <row r="70" spans="1:15" ht="48.75" customHeight="1" x14ac:dyDescent="0.2">
      <c r="A70" s="192"/>
      <c r="B70" s="193"/>
      <c r="C70" s="193"/>
      <c r="D70" s="193"/>
      <c r="E70" s="193"/>
      <c r="F70" s="193"/>
      <c r="G70" s="193"/>
    </row>
    <row r="71" spans="1:15" ht="13.15" customHeight="1" x14ac:dyDescent="0.3">
      <c r="A71" s="167" t="s">
        <v>76</v>
      </c>
      <c r="B71" s="193"/>
      <c r="C71" s="193"/>
      <c r="D71" s="194"/>
      <c r="E71" s="193"/>
      <c r="F71" s="193"/>
      <c r="G71" s="194"/>
    </row>
    <row r="72" spans="1:15" ht="1.9" hidden="1" customHeight="1" x14ac:dyDescent="0.2">
      <c r="A72" s="192"/>
      <c r="B72" s="193"/>
      <c r="C72" s="193"/>
      <c r="D72" s="193"/>
      <c r="E72" s="193"/>
      <c r="F72" s="193"/>
      <c r="G72" s="193"/>
    </row>
    <row r="73" spans="1:15" ht="23.25" customHeight="1" x14ac:dyDescent="0.3">
      <c r="A73" s="253" t="s">
        <v>4</v>
      </c>
      <c r="B73" s="253" t="s">
        <v>5</v>
      </c>
      <c r="C73" s="253" t="s">
        <v>32</v>
      </c>
      <c r="D73" s="253"/>
      <c r="E73" s="253"/>
      <c r="F73" s="253" t="s">
        <v>5</v>
      </c>
      <c r="G73" s="253" t="s">
        <v>58</v>
      </c>
      <c r="H73" s="253"/>
      <c r="I73" s="253"/>
      <c r="K73" s="176"/>
      <c r="L73" s="195"/>
      <c r="M73" s="195"/>
      <c r="N73" s="195"/>
      <c r="O73" s="195"/>
    </row>
    <row r="74" spans="1:15" ht="16.5" x14ac:dyDescent="0.3">
      <c r="A74" s="253"/>
      <c r="B74" s="253"/>
      <c r="C74" s="174" t="s">
        <v>8</v>
      </c>
      <c r="D74" s="174" t="s">
        <v>9</v>
      </c>
      <c r="E74" s="174" t="s">
        <v>10</v>
      </c>
      <c r="F74" s="253"/>
      <c r="G74" s="174" t="s">
        <v>8</v>
      </c>
      <c r="H74" s="174" t="s">
        <v>9</v>
      </c>
      <c r="I74" s="174" t="s">
        <v>10</v>
      </c>
      <c r="K74" s="176"/>
      <c r="L74" s="170"/>
      <c r="N74" s="170"/>
      <c r="O74" s="170"/>
    </row>
    <row r="75" spans="1:15" ht="15" customHeight="1" x14ac:dyDescent="0.3">
      <c r="A75" s="143" t="s">
        <v>11</v>
      </c>
      <c r="B75" s="144">
        <f>SUM(C75:E75)</f>
        <v>464</v>
      </c>
      <c r="C75" s="146">
        <v>17</v>
      </c>
      <c r="D75" s="146">
        <v>71</v>
      </c>
      <c r="E75" s="146">
        <v>376</v>
      </c>
      <c r="F75" s="144">
        <f>SUM(G75:I75)</f>
        <v>1</v>
      </c>
      <c r="G75" s="178">
        <v>0</v>
      </c>
      <c r="H75" s="178">
        <v>0</v>
      </c>
      <c r="I75" s="178">
        <v>1</v>
      </c>
      <c r="K75" s="176"/>
      <c r="L75" s="170"/>
      <c r="M75" s="170"/>
      <c r="N75" s="170"/>
      <c r="O75" s="170"/>
    </row>
    <row r="76" spans="1:15" ht="15" hidden="1" customHeight="1" x14ac:dyDescent="0.2">
      <c r="A76" s="179" t="s">
        <v>12</v>
      </c>
      <c r="B76" s="144">
        <f t="shared" ref="B76:B83" si="6">SUM(C76:E76)</f>
        <v>0</v>
      </c>
      <c r="C76" s="181"/>
      <c r="D76" s="181"/>
      <c r="E76" s="181"/>
      <c r="F76" s="144">
        <f t="shared" ref="F76:F83" si="7">SUM(G76:I76)</f>
        <v>0</v>
      </c>
      <c r="G76" s="182"/>
      <c r="H76" s="182"/>
      <c r="I76" s="182"/>
    </row>
    <row r="77" spans="1:15" ht="15" hidden="1" customHeight="1" x14ac:dyDescent="0.2">
      <c r="A77" s="148" t="s">
        <v>13</v>
      </c>
      <c r="B77" s="144">
        <f t="shared" si="6"/>
        <v>0</v>
      </c>
      <c r="C77" s="151"/>
      <c r="D77" s="151"/>
      <c r="E77" s="151"/>
      <c r="F77" s="144">
        <f t="shared" si="7"/>
        <v>0</v>
      </c>
      <c r="G77" s="183"/>
      <c r="H77" s="183"/>
      <c r="I77" s="183"/>
    </row>
    <row r="78" spans="1:15" ht="15" hidden="1" customHeight="1" x14ac:dyDescent="0.3">
      <c r="A78" s="179" t="s">
        <v>14</v>
      </c>
      <c r="B78" s="144">
        <f t="shared" si="6"/>
        <v>0</v>
      </c>
      <c r="C78" s="181"/>
      <c r="D78" s="181"/>
      <c r="E78" s="181"/>
      <c r="F78" s="144">
        <f t="shared" si="7"/>
        <v>0</v>
      </c>
      <c r="G78" s="182"/>
      <c r="H78" s="182"/>
      <c r="I78" s="182"/>
      <c r="K78" s="176"/>
      <c r="L78" s="170"/>
      <c r="M78" s="170"/>
      <c r="N78" s="170"/>
      <c r="O78" s="170"/>
    </row>
    <row r="79" spans="1:15" ht="15" hidden="1" customHeight="1" x14ac:dyDescent="0.3">
      <c r="A79" s="148" t="s">
        <v>15</v>
      </c>
      <c r="B79" s="144">
        <f t="shared" si="6"/>
        <v>0</v>
      </c>
      <c r="C79" s="151"/>
      <c r="D79" s="151"/>
      <c r="E79" s="151"/>
      <c r="F79" s="144">
        <f t="shared" si="7"/>
        <v>0</v>
      </c>
      <c r="G79" s="183"/>
      <c r="H79" s="197"/>
      <c r="I79" s="197"/>
      <c r="K79" s="176"/>
      <c r="L79" s="170"/>
      <c r="M79" s="170"/>
      <c r="N79" s="170"/>
      <c r="O79" s="170"/>
    </row>
    <row r="80" spans="1:15" ht="15" hidden="1" customHeight="1" x14ac:dyDescent="0.3">
      <c r="A80" s="148" t="s">
        <v>16</v>
      </c>
      <c r="B80" s="144">
        <f t="shared" si="6"/>
        <v>0</v>
      </c>
      <c r="C80" s="181"/>
      <c r="D80" s="181"/>
      <c r="E80" s="181"/>
      <c r="F80" s="144">
        <f t="shared" si="7"/>
        <v>0</v>
      </c>
      <c r="G80" s="182"/>
      <c r="H80" s="182"/>
      <c r="I80" s="182"/>
      <c r="K80" s="176"/>
      <c r="L80" s="170"/>
      <c r="M80" s="170"/>
      <c r="N80" s="170"/>
      <c r="O80" s="170"/>
    </row>
    <row r="81" spans="1:15" ht="15" hidden="1" customHeight="1" x14ac:dyDescent="0.3">
      <c r="A81" s="148" t="s">
        <v>17</v>
      </c>
      <c r="B81" s="144">
        <f t="shared" si="6"/>
        <v>0</v>
      </c>
      <c r="C81" s="151"/>
      <c r="D81" s="151"/>
      <c r="E81" s="151"/>
      <c r="F81" s="144">
        <f t="shared" si="7"/>
        <v>0</v>
      </c>
      <c r="G81" s="182"/>
      <c r="H81" s="182"/>
      <c r="I81" s="197"/>
      <c r="K81" s="176"/>
      <c r="L81" s="170"/>
      <c r="M81" s="170"/>
      <c r="N81" s="170"/>
      <c r="O81" s="170"/>
    </row>
    <row r="82" spans="1:15" ht="15" hidden="1" customHeight="1" x14ac:dyDescent="0.3">
      <c r="A82" s="179" t="s">
        <v>18</v>
      </c>
      <c r="B82" s="144">
        <f t="shared" si="6"/>
        <v>0</v>
      </c>
      <c r="C82" s="181"/>
      <c r="D82" s="181"/>
      <c r="E82" s="181"/>
      <c r="F82" s="144">
        <f t="shared" si="7"/>
        <v>0</v>
      </c>
      <c r="G82" s="182"/>
      <c r="H82" s="182"/>
      <c r="I82" s="182"/>
      <c r="K82" s="176"/>
      <c r="L82" s="170"/>
      <c r="M82" s="170"/>
      <c r="N82" s="170"/>
      <c r="O82" s="170"/>
    </row>
    <row r="83" spans="1:15" ht="15" hidden="1" customHeight="1" x14ac:dyDescent="0.3">
      <c r="A83" s="148" t="s">
        <v>60</v>
      </c>
      <c r="B83" s="144">
        <f t="shared" si="6"/>
        <v>0</v>
      </c>
      <c r="C83" s="151"/>
      <c r="D83" s="151"/>
      <c r="E83" s="151"/>
      <c r="F83" s="144">
        <f t="shared" si="7"/>
        <v>0</v>
      </c>
      <c r="G83" s="183"/>
      <c r="H83" s="197"/>
      <c r="I83" s="197"/>
      <c r="K83" s="176"/>
      <c r="L83" s="170"/>
      <c r="M83" s="170"/>
      <c r="N83" s="170"/>
      <c r="O83" s="170"/>
    </row>
    <row r="84" spans="1:15" ht="15" hidden="1" customHeight="1" x14ac:dyDescent="0.3">
      <c r="A84" s="179" t="s">
        <v>44</v>
      </c>
      <c r="B84" s="180">
        <f>SUM(C84:E84)</f>
        <v>0</v>
      </c>
      <c r="C84" s="181"/>
      <c r="D84" s="181"/>
      <c r="E84" s="181"/>
      <c r="F84" s="180">
        <f t="shared" ref="F84:F86" si="8">SUM(G84:I84)</f>
        <v>0</v>
      </c>
      <c r="G84" s="182"/>
      <c r="H84" s="182"/>
      <c r="I84" s="182"/>
      <c r="K84" s="176"/>
      <c r="L84" s="170"/>
      <c r="M84" s="170"/>
      <c r="N84" s="170"/>
      <c r="O84" s="170"/>
    </row>
    <row r="85" spans="1:15" ht="15" hidden="1" customHeight="1" x14ac:dyDescent="0.3">
      <c r="A85" s="148" t="s">
        <v>20</v>
      </c>
      <c r="B85" s="149">
        <f>SUM(C85:E85)</f>
        <v>0</v>
      </c>
      <c r="C85" s="151"/>
      <c r="D85" s="151"/>
      <c r="E85" s="151"/>
      <c r="F85" s="149">
        <f t="shared" si="8"/>
        <v>0</v>
      </c>
      <c r="G85" s="183"/>
      <c r="H85" s="197"/>
      <c r="I85" s="197"/>
      <c r="K85" s="176"/>
      <c r="L85" s="170"/>
      <c r="M85" s="170"/>
      <c r="N85" s="170"/>
      <c r="O85" s="170"/>
    </row>
    <row r="86" spans="1:15" ht="13.9" hidden="1" customHeight="1" x14ac:dyDescent="0.3">
      <c r="A86" s="187" t="s">
        <v>21</v>
      </c>
      <c r="B86" s="154">
        <f>SUM(C86:E86)</f>
        <v>447</v>
      </c>
      <c r="C86" s="156">
        <v>13</v>
      </c>
      <c r="D86" s="156">
        <v>69</v>
      </c>
      <c r="E86" s="156">
        <v>365</v>
      </c>
      <c r="F86" s="154">
        <f t="shared" si="8"/>
        <v>2</v>
      </c>
      <c r="G86" s="198">
        <v>0</v>
      </c>
      <c r="H86" s="199">
        <v>0</v>
      </c>
      <c r="I86" s="199">
        <v>2</v>
      </c>
      <c r="K86" s="176"/>
      <c r="L86" s="170"/>
      <c r="M86" s="170"/>
      <c r="N86" s="170"/>
      <c r="O86" s="170"/>
    </row>
    <row r="87" spans="1:15" ht="16.899999999999999" customHeight="1" x14ac:dyDescent="0.3">
      <c r="A87" s="106" t="s">
        <v>5</v>
      </c>
      <c r="B87" s="127">
        <f>SUM(B75:B86)</f>
        <v>911</v>
      </c>
      <c r="C87" s="127">
        <f t="shared" ref="C87:I87" si="9">SUM(C75:C86)</f>
        <v>30</v>
      </c>
      <c r="D87" s="127">
        <f t="shared" si="9"/>
        <v>140</v>
      </c>
      <c r="E87" s="127">
        <f t="shared" si="9"/>
        <v>741</v>
      </c>
      <c r="F87" s="127">
        <f t="shared" si="9"/>
        <v>3</v>
      </c>
      <c r="G87" s="127">
        <f t="shared" si="9"/>
        <v>0</v>
      </c>
      <c r="H87" s="127">
        <f t="shared" si="9"/>
        <v>0</v>
      </c>
      <c r="I87" s="127">
        <f t="shared" si="9"/>
        <v>3</v>
      </c>
      <c r="K87" s="176"/>
      <c r="L87" s="170"/>
      <c r="M87" s="170"/>
      <c r="N87" s="170"/>
      <c r="O87" s="170"/>
    </row>
    <row r="88" spans="1:15" ht="16.899999999999999" customHeight="1" thickBot="1" x14ac:dyDescent="0.35">
      <c r="A88" s="200" t="s">
        <v>22</v>
      </c>
      <c r="B88" s="201">
        <f>SUM(C88:E88)</f>
        <v>1</v>
      </c>
      <c r="C88" s="201">
        <f>+C87/B87</f>
        <v>3.2930845225027441E-2</v>
      </c>
      <c r="D88" s="201">
        <f>+D87/B87</f>
        <v>0.15367727771679474</v>
      </c>
      <c r="E88" s="201">
        <f>+E87/B87</f>
        <v>0.81339187705817784</v>
      </c>
      <c r="F88" s="201">
        <f>SUM(G88:I88)</f>
        <v>1</v>
      </c>
      <c r="G88" s="201">
        <f>+G87/F87</f>
        <v>0</v>
      </c>
      <c r="H88" s="201">
        <f>+H87/F87</f>
        <v>0</v>
      </c>
      <c r="I88" s="201">
        <f>+I87/F87</f>
        <v>1</v>
      </c>
      <c r="K88" s="176"/>
      <c r="L88" s="170"/>
      <c r="M88" s="170"/>
      <c r="N88" s="170"/>
      <c r="O88" s="170"/>
    </row>
    <row r="89" spans="1:15" ht="2.4500000000000002" customHeight="1" x14ac:dyDescent="0.3">
      <c r="K89" s="176"/>
      <c r="L89" s="170"/>
      <c r="M89" s="170"/>
      <c r="N89" s="170"/>
      <c r="O89" s="170"/>
    </row>
    <row r="90" spans="1:15" ht="15" customHeight="1" x14ac:dyDescent="0.3">
      <c r="A90" s="212" t="s">
        <v>77</v>
      </c>
      <c r="B90" s="135"/>
      <c r="C90" s="135"/>
      <c r="D90" s="135"/>
      <c r="E90" s="135"/>
      <c r="F90" s="202"/>
      <c r="G90" s="202"/>
      <c r="H90" s="202"/>
      <c r="I90" s="202"/>
      <c r="J90" s="202"/>
    </row>
    <row r="91" spans="1:15" ht="2.25" customHeight="1" x14ac:dyDescent="0.2">
      <c r="A91" s="138"/>
      <c r="B91" s="138"/>
      <c r="C91" s="138"/>
      <c r="D91" s="138"/>
      <c r="E91" s="138"/>
    </row>
    <row r="92" spans="1:15" ht="1.5" customHeight="1" x14ac:dyDescent="0.2"/>
    <row r="93" spans="1:15" x14ac:dyDescent="0.2">
      <c r="A93" s="244" t="s">
        <v>24</v>
      </c>
      <c r="B93" s="244" t="s">
        <v>8</v>
      </c>
      <c r="C93" s="244"/>
      <c r="D93" s="244"/>
      <c r="E93" s="244" t="s">
        <v>9</v>
      </c>
      <c r="F93" s="244"/>
      <c r="G93" s="244"/>
      <c r="H93" s="244" t="s">
        <v>10</v>
      </c>
      <c r="I93" s="244"/>
      <c r="J93" s="244"/>
    </row>
    <row r="94" spans="1:15" x14ac:dyDescent="0.2">
      <c r="A94" s="244"/>
      <c r="B94" s="254" t="s">
        <v>79</v>
      </c>
      <c r="C94" s="254"/>
      <c r="D94" s="203" t="s">
        <v>22</v>
      </c>
      <c r="E94" s="254" t="s">
        <v>79</v>
      </c>
      <c r="F94" s="254"/>
      <c r="G94" s="203" t="s">
        <v>22</v>
      </c>
      <c r="H94" s="254" t="s">
        <v>79</v>
      </c>
      <c r="I94" s="254"/>
      <c r="J94" s="203" t="s">
        <v>22</v>
      </c>
    </row>
    <row r="95" spans="1:15" ht="15" customHeight="1" x14ac:dyDescent="0.2">
      <c r="A95" s="248" t="s">
        <v>78</v>
      </c>
      <c r="B95" s="245" t="s">
        <v>39</v>
      </c>
      <c r="C95" s="245"/>
      <c r="D95" s="215">
        <v>1</v>
      </c>
      <c r="E95" s="245" t="s">
        <v>39</v>
      </c>
      <c r="F95" s="245"/>
      <c r="G95" s="215">
        <v>0.6</v>
      </c>
      <c r="H95" s="245" t="s">
        <v>39</v>
      </c>
      <c r="I95" s="245"/>
      <c r="J95" s="215">
        <v>1</v>
      </c>
    </row>
    <row r="96" spans="1:15" ht="22.5" customHeight="1" thickBot="1" x14ac:dyDescent="0.25">
      <c r="A96" s="249"/>
      <c r="B96" s="243" t="s">
        <v>85</v>
      </c>
      <c r="C96" s="243"/>
      <c r="D96" s="216">
        <v>0</v>
      </c>
      <c r="E96" s="243" t="s">
        <v>85</v>
      </c>
      <c r="F96" s="243"/>
      <c r="G96" s="216">
        <v>0.4</v>
      </c>
      <c r="H96" s="243" t="s">
        <v>85</v>
      </c>
      <c r="I96" s="243"/>
      <c r="J96" s="216">
        <v>0</v>
      </c>
    </row>
    <row r="97" spans="1:15" ht="15" customHeight="1" x14ac:dyDescent="0.2">
      <c r="A97" s="246" t="s">
        <v>26</v>
      </c>
      <c r="B97" s="245" t="s">
        <v>39</v>
      </c>
      <c r="C97" s="245"/>
      <c r="D97" s="215">
        <v>0.88</v>
      </c>
      <c r="E97" s="245" t="s">
        <v>39</v>
      </c>
      <c r="F97" s="245"/>
      <c r="G97" s="215">
        <v>0.83</v>
      </c>
      <c r="H97" s="245" t="s">
        <v>39</v>
      </c>
      <c r="I97" s="245"/>
      <c r="J97" s="215">
        <v>0.76</v>
      </c>
      <c r="N97" s="170"/>
      <c r="O97" s="170"/>
    </row>
    <row r="98" spans="1:15" ht="15" customHeight="1" thickBot="1" x14ac:dyDescent="0.25">
      <c r="A98" s="247"/>
      <c r="B98" s="243" t="s">
        <v>85</v>
      </c>
      <c r="C98" s="243"/>
      <c r="D98" s="217">
        <v>0.12</v>
      </c>
      <c r="E98" s="243" t="s">
        <v>85</v>
      </c>
      <c r="F98" s="243"/>
      <c r="G98" s="217">
        <v>0.17</v>
      </c>
      <c r="H98" s="243" t="s">
        <v>85</v>
      </c>
      <c r="I98" s="243"/>
      <c r="J98" s="217">
        <v>0.24</v>
      </c>
      <c r="L98" s="204"/>
      <c r="M98" s="204"/>
      <c r="N98" s="204"/>
      <c r="O98" s="204"/>
    </row>
    <row r="99" spans="1:15" ht="15" customHeight="1" x14ac:dyDescent="0.2">
      <c r="A99" s="246" t="s">
        <v>27</v>
      </c>
      <c r="B99" s="256" t="s">
        <v>39</v>
      </c>
      <c r="C99" s="256"/>
      <c r="D99" s="218">
        <v>0.89</v>
      </c>
      <c r="E99" s="256" t="s">
        <v>39</v>
      </c>
      <c r="F99" s="256"/>
      <c r="G99" s="218">
        <v>0.84</v>
      </c>
      <c r="H99" s="256" t="s">
        <v>39</v>
      </c>
      <c r="I99" s="256"/>
      <c r="J99" s="218">
        <v>0.57999999999999996</v>
      </c>
      <c r="O99" s="170"/>
    </row>
    <row r="100" spans="1:15" ht="15" customHeight="1" thickBot="1" x14ac:dyDescent="0.35">
      <c r="A100" s="247"/>
      <c r="B100" s="243" t="s">
        <v>85</v>
      </c>
      <c r="C100" s="243"/>
      <c r="D100" s="216">
        <v>0.11</v>
      </c>
      <c r="E100" s="243" t="s">
        <v>85</v>
      </c>
      <c r="F100" s="243"/>
      <c r="G100" s="216">
        <v>0.16</v>
      </c>
      <c r="H100" s="243" t="s">
        <v>85</v>
      </c>
      <c r="I100" s="243"/>
      <c r="J100" s="216">
        <v>0.42</v>
      </c>
      <c r="N100" s="170"/>
      <c r="O100" s="205"/>
    </row>
    <row r="101" spans="1:15" ht="15" customHeight="1" x14ac:dyDescent="0.2">
      <c r="A101" s="246" t="s">
        <v>28</v>
      </c>
      <c r="B101" s="256" t="s">
        <v>39</v>
      </c>
      <c r="C101" s="256"/>
      <c r="D101" s="218">
        <v>0.13</v>
      </c>
      <c r="E101" s="256" t="s">
        <v>80</v>
      </c>
      <c r="F101" s="256"/>
      <c r="G101" s="218">
        <v>0.21</v>
      </c>
      <c r="H101" s="256" t="s">
        <v>80</v>
      </c>
      <c r="I101" s="256"/>
      <c r="J101" s="215">
        <v>0.15</v>
      </c>
      <c r="N101" s="170"/>
      <c r="O101" s="170"/>
    </row>
    <row r="102" spans="1:15" ht="15" customHeight="1" thickBot="1" x14ac:dyDescent="0.35">
      <c r="A102" s="257"/>
      <c r="B102" s="243" t="s">
        <v>85</v>
      </c>
      <c r="C102" s="243"/>
      <c r="D102" s="216">
        <v>0.87</v>
      </c>
      <c r="E102" s="255" t="s">
        <v>86</v>
      </c>
      <c r="F102" s="255"/>
      <c r="G102" s="216">
        <v>0.79</v>
      </c>
      <c r="H102" s="255" t="s">
        <v>86</v>
      </c>
      <c r="I102" s="255"/>
      <c r="J102" s="216">
        <v>0.85</v>
      </c>
      <c r="N102" s="176"/>
      <c r="O102" s="206"/>
    </row>
    <row r="103" spans="1:15" ht="16.5" x14ac:dyDescent="0.3">
      <c r="A103" s="164" t="s">
        <v>69</v>
      </c>
      <c r="B103" s="207"/>
      <c r="C103" s="207"/>
      <c r="D103" s="208"/>
      <c r="E103" s="207"/>
      <c r="F103" s="207"/>
      <c r="G103" s="208"/>
      <c r="H103" s="207"/>
      <c r="I103" s="207"/>
      <c r="J103" s="208"/>
      <c r="N103" s="176"/>
      <c r="O103" s="206"/>
    </row>
    <row r="104" spans="1:15" ht="11.45" customHeight="1" x14ac:dyDescent="0.25">
      <c r="A104" s="209" t="s">
        <v>81</v>
      </c>
      <c r="N104" s="170"/>
      <c r="O104" s="170"/>
    </row>
    <row r="105" spans="1:15" ht="11.45" customHeight="1" x14ac:dyDescent="0.25">
      <c r="A105" s="209" t="s">
        <v>82</v>
      </c>
    </row>
    <row r="106" spans="1:15" ht="0.6" customHeight="1" x14ac:dyDescent="0.25">
      <c r="A106" s="209"/>
      <c r="B106" s="128"/>
      <c r="C106" s="128"/>
    </row>
    <row r="107" spans="1:15" ht="11.45" customHeight="1" x14ac:dyDescent="0.25">
      <c r="A107" s="210" t="s">
        <v>65</v>
      </c>
    </row>
    <row r="108" spans="1:15" ht="11.45" customHeight="1" x14ac:dyDescent="0.2">
      <c r="A108" s="211" t="s">
        <v>87</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2020-02-14T21:59:34Z</cp:lastPrinted>
  <dcterms:created xsi:type="dcterms:W3CDTF">2009-11-04T17:21:08Z</dcterms:created>
  <dcterms:modified xsi:type="dcterms:W3CDTF">2020-02-14T22:48:16Z</dcterms:modified>
</cp:coreProperties>
</file>