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404"/>
  </bookViews>
  <sheets>
    <sheet name="3.1" sheetId="1" r:id="rId1"/>
  </sheets>
  <definedNames>
    <definedName name="_xlnm._FilterDatabase" localSheetId="0" hidden="1">'3.1'!$A$6:$Q$31</definedName>
    <definedName name="_xlnm.Print_Area" localSheetId="0">'3.1'!$A$1:$Q$62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3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12" i="1"/>
  <c r="P11" i="1"/>
  <c r="P10" i="1"/>
  <c r="P9" i="1"/>
  <c r="P8" i="1"/>
  <c r="P7" i="1"/>
  <c r="Q32" i="1"/>
  <c r="O24" i="1"/>
  <c r="C32" i="1"/>
  <c r="O11" i="1"/>
  <c r="D32" i="1"/>
  <c r="E32" i="1"/>
  <c r="F32" i="1"/>
  <c r="G32" i="1"/>
  <c r="H32" i="1"/>
  <c r="I32" i="1"/>
  <c r="J32" i="1"/>
  <c r="K32" i="1"/>
  <c r="L32" i="1"/>
  <c r="M32" i="1"/>
  <c r="N32" i="1"/>
  <c r="O26" i="1"/>
  <c r="O25" i="1"/>
  <c r="O16" i="1"/>
  <c r="O29" i="1"/>
  <c r="O15" i="1"/>
  <c r="O31" i="1"/>
  <c r="O7" i="1"/>
  <c r="O8" i="1"/>
  <c r="O27" i="1"/>
  <c r="O14" i="1"/>
  <c r="O30" i="1"/>
  <c r="O12" i="1"/>
  <c r="O20" i="1"/>
  <c r="O10" i="1"/>
  <c r="O19" i="1"/>
  <c r="O22" i="1"/>
  <c r="O18" i="1"/>
  <c r="O17" i="1"/>
  <c r="O9" i="1"/>
  <c r="O21" i="1"/>
  <c r="O13" i="1"/>
  <c r="O23" i="1"/>
  <c r="O28" i="1"/>
  <c r="O32" i="1"/>
  <c r="P33" i="1"/>
  <c r="P34" i="1"/>
</calcChain>
</file>

<file path=xl/sharedStrings.xml><?xml version="1.0" encoding="utf-8"?>
<sst xmlns="http://schemas.openxmlformats.org/spreadsheetml/2006/main" count="52" uniqueCount="50">
  <si>
    <t>RANKING DE PERSONAS AFECTADAS POR VIOLENCIA FAMILIAR Y SEXUAL ATENDIDAS POR EL PNCVFS,  SEGÚN REGIÓN</t>
  </si>
  <si>
    <t>Nº</t>
  </si>
  <si>
    <t>Región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</si>
  <si>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</si>
  <si>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</si>
  <si>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</si>
  <si>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</si>
  <si>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</si>
  <si>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</si>
  <si>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</si>
  <si>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</si>
  <si>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</si>
  <si>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</si>
  <si>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</si>
  <si>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</si>
  <si>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</si>
  <si>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</si>
  <si>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LIMA</t>
  </si>
  <si>
    <t>CUSCO</t>
  </si>
  <si>
    <t>JUNIN</t>
  </si>
  <si>
    <t>AYACUCHO</t>
  </si>
  <si>
    <t>CALLAO</t>
  </si>
  <si>
    <t>PIURA</t>
  </si>
  <si>
    <t>PUNO</t>
  </si>
  <si>
    <t>AREQUIPA</t>
  </si>
  <si>
    <t>SAN MARTIN</t>
  </si>
  <si>
    <t>APURIMAC</t>
  </si>
  <si>
    <t>HUANUCO</t>
  </si>
  <si>
    <t>LA LIBERTAD</t>
  </si>
  <si>
    <t>LAMBAYEQUE</t>
  </si>
  <si>
    <t>ICA</t>
  </si>
  <si>
    <t>PASCO</t>
  </si>
  <si>
    <t>ANCASH</t>
  </si>
  <si>
    <t>LORETO</t>
  </si>
  <si>
    <t>TACNA</t>
  </si>
  <si>
    <t>MADRE DE DIOS</t>
  </si>
  <si>
    <t>HUANCAVELICA</t>
  </si>
  <si>
    <t>CAJAMARCA</t>
  </si>
  <si>
    <t>AMAZONAS</t>
  </si>
  <si>
    <t>UCAYALI</t>
  </si>
  <si>
    <t>MOQUEGUA</t>
  </si>
  <si>
    <t>TUMBES</t>
  </si>
  <si>
    <t>Promedio Diario</t>
  </si>
  <si>
    <t>Promedio x Hora</t>
  </si>
  <si>
    <t>Fuente: Sistema de Registro de Casos y Atenciones de Violencia Familiar y Sexual del Centro Emergencia Mujer</t>
  </si>
  <si>
    <t>Elaboración : Unidad de Generación de Información y Gestión del Conocimiento - PNCVFS</t>
  </si>
  <si>
    <t>Elaboración : Unidad de Generación de Información y Gestión del Conocimiento - Programa Nacional contra la Violencia Familiar y Sexual</t>
  </si>
  <si>
    <t>Período: Enero a Febrero 2015 (Preliminar)</t>
  </si>
  <si>
    <t>Cuadro 3.1</t>
  </si>
  <si>
    <t>Nro. de CEM por 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</si>
</sst>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###0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</fills>
  <borders count="7">
    <border>
      <left/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 style="medium">
        <color rgb="FFFF808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FF8080"/>
      </top>
      <bottom/>
      <diagonal/>
    </border>
    <border>
      <left/>
      <right style="medium">
        <color rgb="FFFF8080"/>
      </right>
      <top style="medium">
        <color rgb="FFFF8080"/>
      </top>
      <bottom/>
      <diagonal/>
    </border>
    <border>
      <left/>
      <right style="medium">
        <color rgb="FFFF8080"/>
      </right>
      <top/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3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 inden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Continuous" wrapText="1"/>
    </xf>
    <xf numFmtId="0" fontId="6" fillId="3" borderId="0" xfId="0" applyFont="1" applyFill="1" applyAlignment="1">
      <alignment wrapText="1"/>
    </xf>
    <xf numFmtId="0" fontId="7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6" borderId="2" xfId="5" applyFont="1" applyFill="1" applyBorder="1" applyAlignment="1">
      <alignment horizontal="left" vertical="center" wrapText="1"/>
    </xf>
    <xf numFmtId="170" fontId="6" fillId="6" borderId="0" xfId="0" applyNumberFormat="1" applyFont="1" applyFill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6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Border="1" applyAlignment="1">
      <alignment horizontal="center" vertical="center" wrapText="1"/>
    </xf>
    <xf numFmtId="170" fontId="6" fillId="8" borderId="0" xfId="0" applyNumberFormat="1" applyFont="1" applyFill="1" applyAlignment="1">
      <alignment horizontal="center" vertical="center"/>
    </xf>
    <xf numFmtId="3" fontId="6" fillId="8" borderId="0" xfId="0" applyNumberFormat="1" applyFont="1" applyFill="1" applyBorder="1" applyAlignment="1">
      <alignment horizontal="center" vertical="center" wrapText="1"/>
    </xf>
    <xf numFmtId="3" fontId="4" fillId="8" borderId="0" xfId="0" applyNumberFormat="1" applyFont="1" applyFill="1" applyBorder="1" applyAlignment="1">
      <alignment horizontal="center" vertical="center" wrapText="1"/>
    </xf>
    <xf numFmtId="1" fontId="6" fillId="8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11" fillId="8" borderId="2" xfId="5" applyFont="1" applyFill="1" applyBorder="1" applyAlignment="1">
      <alignment horizontal="left" vertical="center" wrapText="1"/>
    </xf>
    <xf numFmtId="3" fontId="6" fillId="9" borderId="0" xfId="0" applyNumberFormat="1" applyFont="1" applyFill="1" applyBorder="1" applyAlignment="1">
      <alignment horizontal="center" vertical="center" wrapText="1"/>
    </xf>
    <xf numFmtId="3" fontId="4" fillId="9" borderId="0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1" fillId="8" borderId="5" xfId="5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RANKING DE PERSONAS AFECTADAS POR VIOLENCIA FAMILIAR Y SEXUAL ATENDIDAS POR EL PNCVFS  SEGÚN REGIÓN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Febrero  2015 (Preliminar)</a:t>
            </a:r>
          </a:p>
        </c:rich>
      </c:tx>
      <c:layout>
        <c:manualLayout>
          <c:xMode val="edge"/>
          <c:yMode val="edge"/>
          <c:x val="0.15731068855754732"/>
          <c:y val="1.0178117048346057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CUSCO</c:v>
                </c:pt>
                <c:pt idx="3">
                  <c:v>PUNO</c:v>
                </c:pt>
                <c:pt idx="4">
                  <c:v>LA LIBERTAD</c:v>
                </c:pt>
                <c:pt idx="5">
                  <c:v>ANCASH</c:v>
                </c:pt>
                <c:pt idx="6">
                  <c:v>AREQUIPA</c:v>
                </c:pt>
                <c:pt idx="7">
                  <c:v>ICA</c:v>
                </c:pt>
                <c:pt idx="8">
                  <c:v>PIURA</c:v>
                </c:pt>
                <c:pt idx="9">
                  <c:v>SAN MARTIN</c:v>
                </c:pt>
                <c:pt idx="10">
                  <c:v>AYACUCHO</c:v>
                </c:pt>
                <c:pt idx="11">
                  <c:v>CAJAMARCA</c:v>
                </c:pt>
                <c:pt idx="12">
                  <c:v>LORETO</c:v>
                </c:pt>
                <c:pt idx="13">
                  <c:v>APURIMAC</c:v>
                </c:pt>
                <c:pt idx="14">
                  <c:v>HUANUCO</c:v>
                </c:pt>
                <c:pt idx="15">
                  <c:v>HUANCAVELICA</c:v>
                </c:pt>
                <c:pt idx="16">
                  <c:v>CALLAO</c:v>
                </c:pt>
                <c:pt idx="17">
                  <c:v>LAMBAYEQUE</c:v>
                </c:pt>
                <c:pt idx="18">
                  <c:v>AMAZONAS</c:v>
                </c:pt>
                <c:pt idx="19">
                  <c:v>TACNA</c:v>
                </c:pt>
                <c:pt idx="20">
                  <c:v>PASCO</c:v>
                </c:pt>
                <c:pt idx="21">
                  <c:v>UCAYALI</c:v>
                </c:pt>
                <c:pt idx="22">
                  <c:v>MOQUEGUA</c:v>
                </c:pt>
                <c:pt idx="23">
                  <c:v>MADRE DE DIOS</c:v>
                </c:pt>
                <c:pt idx="24">
                  <c:v>TUMBES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2205</c:v>
                </c:pt>
                <c:pt idx="1">
                  <c:v>760</c:v>
                </c:pt>
                <c:pt idx="2">
                  <c:v>640</c:v>
                </c:pt>
                <c:pt idx="3">
                  <c:v>540</c:v>
                </c:pt>
                <c:pt idx="4">
                  <c:v>493</c:v>
                </c:pt>
                <c:pt idx="5">
                  <c:v>475</c:v>
                </c:pt>
                <c:pt idx="6">
                  <c:v>437</c:v>
                </c:pt>
                <c:pt idx="7">
                  <c:v>423</c:v>
                </c:pt>
                <c:pt idx="8">
                  <c:v>413</c:v>
                </c:pt>
                <c:pt idx="9">
                  <c:v>376</c:v>
                </c:pt>
                <c:pt idx="10">
                  <c:v>334</c:v>
                </c:pt>
                <c:pt idx="11">
                  <c:v>322</c:v>
                </c:pt>
                <c:pt idx="12">
                  <c:v>317</c:v>
                </c:pt>
                <c:pt idx="13">
                  <c:v>245</c:v>
                </c:pt>
                <c:pt idx="14">
                  <c:v>231</c:v>
                </c:pt>
                <c:pt idx="15">
                  <c:v>201</c:v>
                </c:pt>
                <c:pt idx="16">
                  <c:v>196</c:v>
                </c:pt>
                <c:pt idx="17">
                  <c:v>162</c:v>
                </c:pt>
                <c:pt idx="18">
                  <c:v>144</c:v>
                </c:pt>
                <c:pt idx="19">
                  <c:v>132</c:v>
                </c:pt>
                <c:pt idx="20">
                  <c:v>125</c:v>
                </c:pt>
                <c:pt idx="21">
                  <c:v>103</c:v>
                </c:pt>
                <c:pt idx="22">
                  <c:v>95</c:v>
                </c:pt>
                <c:pt idx="23">
                  <c:v>81</c:v>
                </c:pt>
                <c:pt idx="24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7306320"/>
        <c:axId val="187306880"/>
      </c:barChart>
      <c:catAx>
        <c:axId val="18730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30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06880"/>
        <c:scaling>
          <c:orientation val="minMax"/>
        </c:scaling>
        <c:delete val="0"/>
        <c:axPos val="l"/>
        <c:majorGridlines>
          <c:spPr>
            <a:ln>
              <a:solidFill>
                <a:srgbClr val="FFC000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306320"/>
        <c:crosses val="autoZero"/>
        <c:crossBetween val="between"/>
      </c:valAx>
      <c:spPr>
        <a:ln>
          <a:solidFill>
            <a:srgbClr val="FFC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36</xdr:row>
      <xdr:rowOff>66675</xdr:rowOff>
    </xdr:from>
    <xdr:to>
      <xdr:col>16</xdr:col>
      <xdr:colOff>552450</xdr:colOff>
      <xdr:row>59</xdr:row>
      <xdr:rowOff>85725</xdr:rowOff>
    </xdr:to>
    <xdr:graphicFrame macro="">
      <xdr:nvGraphicFramePr>
        <xdr:cNvPr id="1157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tabSelected="1" view="pageBreakPreview" zoomScaleSheetLayoutView="100" workbookViewId="0">
      <selection activeCell="S9" sqref="S9"/>
    </sheetView>
  </sheetViews>
  <sheetFormatPr baseColWidth="10" defaultRowHeight="12.75" x14ac:dyDescent="0.2"/>
  <cols>
    <col min="1" max="1" width="3.85546875" style="6" customWidth="1"/>
    <col min="2" max="2" width="14.28515625" style="6" customWidth="1"/>
    <col min="3" max="4" width="6" style="6" bestFit="1" customWidth="1"/>
    <col min="5" max="5" width="6.28515625" style="6" customWidth="1"/>
    <col min="6" max="10" width="5.42578125" style="6" customWidth="1"/>
    <col min="11" max="14" width="5.42578125" style="10" customWidth="1"/>
    <col min="15" max="15" width="7" style="10" customWidth="1"/>
    <col min="16" max="16" width="9.85546875" style="6" customWidth="1"/>
    <col min="17" max="17" width="10.5703125" style="6" customWidth="1"/>
    <col min="18" max="16384" width="11.42578125" style="6"/>
  </cols>
  <sheetData>
    <row r="1" spans="1:17" s="8" customFormat="1" ht="18" customHeight="1" x14ac:dyDescent="0.2">
      <c r="A1" s="20" t="s">
        <v>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4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29.25" customHeight="1" x14ac:dyDescent="0.2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ht="4.5" customHeight="1" thickBot="1" x14ac:dyDescent="0.25">
      <c r="A5" s="4"/>
      <c r="B5" s="9"/>
      <c r="C5" s="45">
        <v>22</v>
      </c>
      <c r="D5" s="45">
        <v>20</v>
      </c>
      <c r="E5" s="46">
        <v>21</v>
      </c>
      <c r="F5" s="46">
        <v>20</v>
      </c>
      <c r="G5" s="46">
        <v>21</v>
      </c>
      <c r="H5" s="46">
        <v>21</v>
      </c>
      <c r="I5" s="46">
        <v>21</v>
      </c>
      <c r="J5" s="46">
        <v>21</v>
      </c>
      <c r="K5" s="46">
        <v>22</v>
      </c>
      <c r="L5" s="46">
        <v>22</v>
      </c>
      <c r="M5" s="46">
        <v>20</v>
      </c>
      <c r="N5" s="46">
        <v>21</v>
      </c>
      <c r="O5" s="4"/>
      <c r="P5" s="4"/>
    </row>
    <row r="6" spans="1:17" ht="43.5" customHeight="1" thickBot="1" x14ac:dyDescent="0.25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10</v>
      </c>
      <c r="K6" s="24" t="s">
        <v>11</v>
      </c>
      <c r="L6" s="24" t="s">
        <v>12</v>
      </c>
      <c r="M6" s="24" t="s">
        <v>13</v>
      </c>
      <c r="N6" s="24" t="s">
        <v>14</v>
      </c>
      <c r="O6" s="24" t="s">
        <v>15</v>
      </c>
      <c r="P6" s="24" t="s">
        <v>16</v>
      </c>
      <c r="Q6" s="24" t="s">
        <v>49</v>
      </c>
    </row>
    <row r="7" spans="1:17" ht="15" customHeight="1" x14ac:dyDescent="0.2">
      <c r="A7" s="42">
        <v>1</v>
      </c>
      <c r="B7" s="43" t="s">
        <v>17</v>
      </c>
      <c r="C7" s="34">
        <v>1087</v>
      </c>
      <c r="D7" s="34">
        <v>1118</v>
      </c>
      <c r="E7" s="34"/>
      <c r="F7" s="34"/>
      <c r="G7" s="34"/>
      <c r="H7" s="34"/>
      <c r="I7" s="34"/>
      <c r="J7" s="34"/>
      <c r="K7" s="34"/>
      <c r="L7" s="34"/>
      <c r="M7" s="34"/>
      <c r="N7" s="35"/>
      <c r="O7" s="36">
        <f t="shared" ref="O7:O31" si="0">SUM(C7:N7)</f>
        <v>2205</v>
      </c>
      <c r="P7" s="37">
        <f t="shared" ref="P7:P12" si="1">+O7/40</f>
        <v>55.125</v>
      </c>
      <c r="Q7" s="38">
        <v>31</v>
      </c>
    </row>
    <row r="8" spans="1:17" ht="15" customHeight="1" x14ac:dyDescent="0.2">
      <c r="A8" s="27">
        <v>2</v>
      </c>
      <c r="B8" s="25" t="s">
        <v>19</v>
      </c>
      <c r="C8" s="26">
        <v>338</v>
      </c>
      <c r="D8" s="26">
        <v>422</v>
      </c>
      <c r="E8" s="26"/>
      <c r="F8" s="26"/>
      <c r="G8" s="26"/>
      <c r="H8" s="26"/>
      <c r="I8" s="26"/>
      <c r="J8" s="26"/>
      <c r="K8" s="26"/>
      <c r="L8" s="26"/>
      <c r="M8" s="26"/>
      <c r="N8" s="40"/>
      <c r="O8" s="41">
        <f t="shared" si="0"/>
        <v>760</v>
      </c>
      <c r="P8" s="31">
        <f t="shared" si="1"/>
        <v>19</v>
      </c>
      <c r="Q8" s="27">
        <v>15</v>
      </c>
    </row>
    <row r="9" spans="1:17" ht="15" customHeight="1" x14ac:dyDescent="0.2">
      <c r="A9" s="44">
        <v>3</v>
      </c>
      <c r="B9" s="39" t="s">
        <v>18</v>
      </c>
      <c r="C9" s="34">
        <v>289</v>
      </c>
      <c r="D9" s="34">
        <v>351</v>
      </c>
      <c r="E9" s="34"/>
      <c r="F9" s="34"/>
      <c r="G9" s="34"/>
      <c r="H9" s="34"/>
      <c r="I9" s="34"/>
      <c r="J9" s="34"/>
      <c r="K9" s="34"/>
      <c r="L9" s="34"/>
      <c r="M9" s="34"/>
      <c r="N9" s="35"/>
      <c r="O9" s="36">
        <f t="shared" si="0"/>
        <v>640</v>
      </c>
      <c r="P9" s="37">
        <f t="shared" si="1"/>
        <v>16</v>
      </c>
      <c r="Q9" s="38">
        <v>11</v>
      </c>
    </row>
    <row r="10" spans="1:17" ht="15" customHeight="1" x14ac:dyDescent="0.2">
      <c r="A10" s="27">
        <v>4</v>
      </c>
      <c r="B10" s="25" t="s">
        <v>23</v>
      </c>
      <c r="C10" s="26">
        <v>288</v>
      </c>
      <c r="D10" s="26">
        <v>252</v>
      </c>
      <c r="E10" s="26"/>
      <c r="F10" s="26"/>
      <c r="G10" s="26"/>
      <c r="H10" s="26"/>
      <c r="I10" s="26"/>
      <c r="J10" s="26"/>
      <c r="K10" s="26"/>
      <c r="L10" s="26"/>
      <c r="M10" s="26"/>
      <c r="N10" s="32"/>
      <c r="O10" s="33">
        <f t="shared" si="0"/>
        <v>540</v>
      </c>
      <c r="P10" s="31">
        <f t="shared" si="1"/>
        <v>13.5</v>
      </c>
      <c r="Q10" s="27">
        <v>13</v>
      </c>
    </row>
    <row r="11" spans="1:17" ht="15" customHeight="1" x14ac:dyDescent="0.2">
      <c r="A11" s="44">
        <v>5</v>
      </c>
      <c r="B11" s="39" t="s">
        <v>28</v>
      </c>
      <c r="C11" s="34">
        <v>258</v>
      </c>
      <c r="D11" s="34">
        <v>235</v>
      </c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36">
        <f t="shared" si="0"/>
        <v>493</v>
      </c>
      <c r="P11" s="37">
        <f t="shared" si="1"/>
        <v>12.324999999999999</v>
      </c>
      <c r="Q11" s="38">
        <v>13</v>
      </c>
    </row>
    <row r="12" spans="1:17" ht="15" customHeight="1" x14ac:dyDescent="0.2">
      <c r="A12" s="27">
        <v>6</v>
      </c>
      <c r="B12" s="25" t="s">
        <v>32</v>
      </c>
      <c r="C12" s="26">
        <v>250</v>
      </c>
      <c r="D12" s="26">
        <v>225</v>
      </c>
      <c r="E12" s="26"/>
      <c r="F12" s="26"/>
      <c r="G12" s="26"/>
      <c r="H12" s="26"/>
      <c r="I12" s="26"/>
      <c r="J12" s="26"/>
      <c r="K12" s="26"/>
      <c r="L12" s="26"/>
      <c r="M12" s="26"/>
      <c r="N12" s="32"/>
      <c r="O12" s="33">
        <f t="shared" si="0"/>
        <v>475</v>
      </c>
      <c r="P12" s="31">
        <f t="shared" si="1"/>
        <v>11.875</v>
      </c>
      <c r="Q12" s="27">
        <v>9</v>
      </c>
    </row>
    <row r="13" spans="1:17" ht="15" customHeight="1" x14ac:dyDescent="0.2">
      <c r="A13" s="44">
        <v>7</v>
      </c>
      <c r="B13" s="39" t="s">
        <v>24</v>
      </c>
      <c r="C13" s="34">
        <v>215</v>
      </c>
      <c r="D13" s="34">
        <v>222</v>
      </c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36">
        <f t="shared" si="0"/>
        <v>437</v>
      </c>
      <c r="P13" s="37">
        <f t="shared" ref="P13:P31" si="2">+O13/40</f>
        <v>10.925000000000001</v>
      </c>
      <c r="Q13" s="38">
        <v>18</v>
      </c>
    </row>
    <row r="14" spans="1:17" ht="15" customHeight="1" x14ac:dyDescent="0.2">
      <c r="A14" s="27">
        <v>8</v>
      </c>
      <c r="B14" s="25" t="s">
        <v>30</v>
      </c>
      <c r="C14" s="26">
        <v>207</v>
      </c>
      <c r="D14" s="26">
        <v>216</v>
      </c>
      <c r="E14" s="26"/>
      <c r="F14" s="26"/>
      <c r="G14" s="26"/>
      <c r="H14" s="26"/>
      <c r="I14" s="26"/>
      <c r="J14" s="26"/>
      <c r="K14" s="26"/>
      <c r="L14" s="26"/>
      <c r="M14" s="26"/>
      <c r="N14" s="32"/>
      <c r="O14" s="33">
        <f t="shared" si="0"/>
        <v>423</v>
      </c>
      <c r="P14" s="31">
        <f t="shared" si="2"/>
        <v>10.574999999999999</v>
      </c>
      <c r="Q14" s="27">
        <v>7</v>
      </c>
    </row>
    <row r="15" spans="1:17" ht="15" customHeight="1" x14ac:dyDescent="0.2">
      <c r="A15" s="44">
        <v>9</v>
      </c>
      <c r="B15" s="39" t="s">
        <v>22</v>
      </c>
      <c r="C15" s="34">
        <v>207</v>
      </c>
      <c r="D15" s="34">
        <v>206</v>
      </c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36">
        <f t="shared" si="0"/>
        <v>413</v>
      </c>
      <c r="P15" s="37">
        <f t="shared" si="2"/>
        <v>10.324999999999999</v>
      </c>
      <c r="Q15" s="38">
        <v>8</v>
      </c>
    </row>
    <row r="16" spans="1:17" ht="15" customHeight="1" x14ac:dyDescent="0.2">
      <c r="A16" s="27">
        <v>10</v>
      </c>
      <c r="B16" s="25" t="s">
        <v>25</v>
      </c>
      <c r="C16" s="26">
        <v>186</v>
      </c>
      <c r="D16" s="26">
        <v>190</v>
      </c>
      <c r="E16" s="26"/>
      <c r="F16" s="26"/>
      <c r="G16" s="26"/>
      <c r="H16" s="26"/>
      <c r="I16" s="26"/>
      <c r="J16" s="26"/>
      <c r="K16" s="26"/>
      <c r="L16" s="26"/>
      <c r="M16" s="26"/>
      <c r="N16" s="32"/>
      <c r="O16" s="33">
        <f t="shared" si="0"/>
        <v>376</v>
      </c>
      <c r="P16" s="31">
        <f t="shared" si="2"/>
        <v>9.4</v>
      </c>
      <c r="Q16" s="27">
        <v>10</v>
      </c>
    </row>
    <row r="17" spans="1:17" ht="15" customHeight="1" x14ac:dyDescent="0.2">
      <c r="A17" s="44">
        <v>11</v>
      </c>
      <c r="B17" s="39" t="s">
        <v>20</v>
      </c>
      <c r="C17" s="34">
        <v>175</v>
      </c>
      <c r="D17" s="34">
        <v>159</v>
      </c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36">
        <f t="shared" si="0"/>
        <v>334</v>
      </c>
      <c r="P17" s="37">
        <f t="shared" si="2"/>
        <v>8.35</v>
      </c>
      <c r="Q17" s="38">
        <v>12</v>
      </c>
    </row>
    <row r="18" spans="1:17" ht="15" customHeight="1" x14ac:dyDescent="0.2">
      <c r="A18" s="27">
        <v>12</v>
      </c>
      <c r="B18" s="25" t="s">
        <v>37</v>
      </c>
      <c r="C18" s="26">
        <v>164</v>
      </c>
      <c r="D18" s="26">
        <v>158</v>
      </c>
      <c r="E18" s="26"/>
      <c r="F18" s="26"/>
      <c r="G18" s="26"/>
      <c r="H18" s="26"/>
      <c r="I18" s="26"/>
      <c r="J18" s="26"/>
      <c r="K18" s="26"/>
      <c r="L18" s="26"/>
      <c r="M18" s="26"/>
      <c r="N18" s="40"/>
      <c r="O18" s="41">
        <f t="shared" si="0"/>
        <v>322</v>
      </c>
      <c r="P18" s="31">
        <f t="shared" si="2"/>
        <v>8.0500000000000007</v>
      </c>
      <c r="Q18" s="27">
        <v>13</v>
      </c>
    </row>
    <row r="19" spans="1:17" ht="15" customHeight="1" x14ac:dyDescent="0.2">
      <c r="A19" s="44">
        <v>13</v>
      </c>
      <c r="B19" s="39" t="s">
        <v>33</v>
      </c>
      <c r="C19" s="34">
        <v>161</v>
      </c>
      <c r="D19" s="34">
        <v>156</v>
      </c>
      <c r="E19" s="34"/>
      <c r="F19" s="34"/>
      <c r="G19" s="34"/>
      <c r="H19" s="34"/>
      <c r="I19" s="34"/>
      <c r="J19" s="34"/>
      <c r="K19" s="34"/>
      <c r="L19" s="34"/>
      <c r="M19" s="34"/>
      <c r="N19" s="35"/>
      <c r="O19" s="36">
        <f t="shared" si="0"/>
        <v>317</v>
      </c>
      <c r="P19" s="37">
        <f t="shared" si="2"/>
        <v>7.9249999999999998</v>
      </c>
      <c r="Q19" s="38">
        <v>11</v>
      </c>
    </row>
    <row r="20" spans="1:17" ht="15" customHeight="1" x14ac:dyDescent="0.2">
      <c r="A20" s="27">
        <v>14</v>
      </c>
      <c r="B20" s="25" t="s">
        <v>26</v>
      </c>
      <c r="C20" s="26">
        <v>127</v>
      </c>
      <c r="D20" s="26">
        <v>118</v>
      </c>
      <c r="E20" s="26"/>
      <c r="F20" s="26"/>
      <c r="G20" s="26"/>
      <c r="H20" s="26"/>
      <c r="I20" s="26"/>
      <c r="J20" s="26"/>
      <c r="K20" s="26"/>
      <c r="L20" s="26"/>
      <c r="M20" s="26"/>
      <c r="N20" s="32"/>
      <c r="O20" s="33">
        <f t="shared" si="0"/>
        <v>245</v>
      </c>
      <c r="P20" s="31">
        <f t="shared" si="2"/>
        <v>6.125</v>
      </c>
      <c r="Q20" s="27">
        <v>8</v>
      </c>
    </row>
    <row r="21" spans="1:17" ht="15" customHeight="1" x14ac:dyDescent="0.2">
      <c r="A21" s="44">
        <v>15</v>
      </c>
      <c r="B21" s="39" t="s">
        <v>27</v>
      </c>
      <c r="C21" s="34">
        <v>115</v>
      </c>
      <c r="D21" s="34">
        <v>116</v>
      </c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6">
        <f t="shared" si="0"/>
        <v>231</v>
      </c>
      <c r="P21" s="37">
        <f t="shared" si="2"/>
        <v>5.7750000000000004</v>
      </c>
      <c r="Q21" s="38">
        <v>4</v>
      </c>
    </row>
    <row r="22" spans="1:17" ht="15" customHeight="1" x14ac:dyDescent="0.2">
      <c r="A22" s="27">
        <v>16</v>
      </c>
      <c r="B22" s="25" t="s">
        <v>36</v>
      </c>
      <c r="C22" s="26">
        <v>95</v>
      </c>
      <c r="D22" s="26">
        <v>106</v>
      </c>
      <c r="E22" s="26"/>
      <c r="F22" s="26"/>
      <c r="G22" s="26"/>
      <c r="H22" s="26"/>
      <c r="I22" s="26"/>
      <c r="J22" s="26"/>
      <c r="K22" s="26"/>
      <c r="L22" s="26"/>
      <c r="M22" s="26"/>
      <c r="N22" s="32"/>
      <c r="O22" s="33">
        <f t="shared" si="0"/>
        <v>201</v>
      </c>
      <c r="P22" s="31">
        <f t="shared" si="2"/>
        <v>5.0250000000000004</v>
      </c>
      <c r="Q22" s="27">
        <v>7</v>
      </c>
    </row>
    <row r="23" spans="1:17" ht="15" customHeight="1" x14ac:dyDescent="0.2">
      <c r="A23" s="44">
        <v>17</v>
      </c>
      <c r="B23" s="39" t="s">
        <v>21</v>
      </c>
      <c r="C23" s="34">
        <v>93</v>
      </c>
      <c r="D23" s="34">
        <v>103</v>
      </c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6">
        <f t="shared" si="0"/>
        <v>196</v>
      </c>
      <c r="P23" s="37">
        <f t="shared" si="2"/>
        <v>4.9000000000000004</v>
      </c>
      <c r="Q23" s="38">
        <v>7</v>
      </c>
    </row>
    <row r="24" spans="1:17" ht="15" customHeight="1" x14ac:dyDescent="0.2">
      <c r="A24" s="27">
        <v>18</v>
      </c>
      <c r="B24" s="25" t="s">
        <v>29</v>
      </c>
      <c r="C24" s="26">
        <v>89</v>
      </c>
      <c r="D24" s="26">
        <v>73</v>
      </c>
      <c r="E24" s="26"/>
      <c r="F24" s="26"/>
      <c r="G24" s="26"/>
      <c r="H24" s="26"/>
      <c r="I24" s="26"/>
      <c r="J24" s="26"/>
      <c r="K24" s="26"/>
      <c r="L24" s="26"/>
      <c r="M24" s="26"/>
      <c r="N24" s="32"/>
      <c r="O24" s="33">
        <f t="shared" si="0"/>
        <v>162</v>
      </c>
      <c r="P24" s="31">
        <f t="shared" si="2"/>
        <v>4.05</v>
      </c>
      <c r="Q24" s="27">
        <v>6</v>
      </c>
    </row>
    <row r="25" spans="1:17" ht="15" customHeight="1" x14ac:dyDescent="0.2">
      <c r="A25" s="44">
        <v>19</v>
      </c>
      <c r="B25" s="39" t="s">
        <v>38</v>
      </c>
      <c r="C25" s="34">
        <v>74</v>
      </c>
      <c r="D25" s="34">
        <v>70</v>
      </c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6">
        <f t="shared" si="0"/>
        <v>144</v>
      </c>
      <c r="P25" s="37">
        <f t="shared" si="2"/>
        <v>3.6</v>
      </c>
      <c r="Q25" s="38">
        <v>4</v>
      </c>
    </row>
    <row r="26" spans="1:17" ht="15" customHeight="1" x14ac:dyDescent="0.2">
      <c r="A26" s="27">
        <v>20</v>
      </c>
      <c r="B26" s="25" t="s">
        <v>34</v>
      </c>
      <c r="C26" s="26">
        <v>65</v>
      </c>
      <c r="D26" s="26">
        <v>67</v>
      </c>
      <c r="E26" s="26"/>
      <c r="F26" s="26"/>
      <c r="G26" s="26"/>
      <c r="H26" s="26"/>
      <c r="I26" s="26"/>
      <c r="J26" s="26"/>
      <c r="K26" s="26"/>
      <c r="L26" s="26"/>
      <c r="M26" s="26"/>
      <c r="N26" s="32"/>
      <c r="O26" s="33">
        <f t="shared" si="0"/>
        <v>132</v>
      </c>
      <c r="P26" s="31">
        <f t="shared" si="2"/>
        <v>3.3</v>
      </c>
      <c r="Q26" s="27">
        <v>4</v>
      </c>
    </row>
    <row r="27" spans="1:17" ht="15" customHeight="1" x14ac:dyDescent="0.2">
      <c r="A27" s="44">
        <v>21</v>
      </c>
      <c r="B27" s="39" t="s">
        <v>31</v>
      </c>
      <c r="C27" s="34">
        <v>64</v>
      </c>
      <c r="D27" s="34">
        <v>61</v>
      </c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6">
        <f t="shared" si="0"/>
        <v>125</v>
      </c>
      <c r="P27" s="37">
        <f t="shared" si="2"/>
        <v>3.125</v>
      </c>
      <c r="Q27" s="38">
        <v>3</v>
      </c>
    </row>
    <row r="28" spans="1:17" ht="15" customHeight="1" x14ac:dyDescent="0.2">
      <c r="A28" s="27">
        <v>22</v>
      </c>
      <c r="B28" s="25" t="s">
        <v>39</v>
      </c>
      <c r="C28" s="26">
        <v>53</v>
      </c>
      <c r="D28" s="26">
        <v>50</v>
      </c>
      <c r="E28" s="26"/>
      <c r="F28" s="26"/>
      <c r="G28" s="26"/>
      <c r="H28" s="26"/>
      <c r="I28" s="26"/>
      <c r="J28" s="26"/>
      <c r="K28" s="26"/>
      <c r="L28" s="26"/>
      <c r="M28" s="26"/>
      <c r="N28" s="32"/>
      <c r="O28" s="33">
        <f t="shared" si="0"/>
        <v>103</v>
      </c>
      <c r="P28" s="31">
        <f t="shared" si="2"/>
        <v>2.5750000000000002</v>
      </c>
      <c r="Q28" s="27">
        <v>3</v>
      </c>
    </row>
    <row r="29" spans="1:17" ht="15" customHeight="1" x14ac:dyDescent="0.2">
      <c r="A29" s="44">
        <v>23</v>
      </c>
      <c r="B29" s="39" t="s">
        <v>40</v>
      </c>
      <c r="C29" s="34">
        <v>50</v>
      </c>
      <c r="D29" s="34">
        <v>45</v>
      </c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36">
        <f t="shared" si="0"/>
        <v>95</v>
      </c>
      <c r="P29" s="37">
        <f t="shared" si="2"/>
        <v>2.375</v>
      </c>
      <c r="Q29" s="38">
        <v>3</v>
      </c>
    </row>
    <row r="30" spans="1:17" ht="15" customHeight="1" x14ac:dyDescent="0.2">
      <c r="A30" s="27">
        <v>24</v>
      </c>
      <c r="B30" s="25" t="s">
        <v>35</v>
      </c>
      <c r="C30" s="26">
        <v>38</v>
      </c>
      <c r="D30" s="26">
        <v>43</v>
      </c>
      <c r="E30" s="26"/>
      <c r="F30" s="26"/>
      <c r="G30" s="26"/>
      <c r="H30" s="26"/>
      <c r="I30" s="26"/>
      <c r="J30" s="26"/>
      <c r="K30" s="26"/>
      <c r="L30" s="26"/>
      <c r="M30" s="26"/>
      <c r="N30" s="32"/>
      <c r="O30" s="33">
        <f t="shared" si="0"/>
        <v>81</v>
      </c>
      <c r="P30" s="31">
        <f t="shared" si="2"/>
        <v>2.0249999999999999</v>
      </c>
      <c r="Q30" s="27">
        <v>3</v>
      </c>
    </row>
    <row r="31" spans="1:17" ht="15" customHeight="1" x14ac:dyDescent="0.2">
      <c r="A31" s="44">
        <v>25</v>
      </c>
      <c r="B31" s="39" t="s">
        <v>41</v>
      </c>
      <c r="C31" s="34">
        <v>32</v>
      </c>
      <c r="D31" s="34">
        <v>27</v>
      </c>
      <c r="E31" s="34"/>
      <c r="F31" s="34"/>
      <c r="G31" s="34"/>
      <c r="H31" s="34"/>
      <c r="I31" s="34"/>
      <c r="J31" s="34"/>
      <c r="K31" s="34"/>
      <c r="L31" s="34"/>
      <c r="M31" s="34"/>
      <c r="N31" s="35"/>
      <c r="O31" s="36">
        <f t="shared" si="0"/>
        <v>59</v>
      </c>
      <c r="P31" s="37">
        <f t="shared" si="2"/>
        <v>1.4750000000000001</v>
      </c>
      <c r="Q31" s="38">
        <v>3</v>
      </c>
    </row>
    <row r="32" spans="1:17" ht="17.25" customHeight="1" thickBot="1" x14ac:dyDescent="0.25">
      <c r="A32" s="50" t="s">
        <v>15</v>
      </c>
      <c r="B32" s="51"/>
      <c r="C32" s="28">
        <f>SUM(C7:C31)</f>
        <v>4720</v>
      </c>
      <c r="D32" s="28">
        <f t="shared" ref="D32:N32" si="3">SUM(D7:D31)</f>
        <v>4789</v>
      </c>
      <c r="E32" s="28">
        <f t="shared" si="3"/>
        <v>0</v>
      </c>
      <c r="F32" s="28">
        <f t="shared" si="3"/>
        <v>0</v>
      </c>
      <c r="G32" s="28">
        <f t="shared" si="3"/>
        <v>0</v>
      </c>
      <c r="H32" s="28">
        <f t="shared" si="3"/>
        <v>0</v>
      </c>
      <c r="I32" s="28">
        <f t="shared" si="3"/>
        <v>0</v>
      </c>
      <c r="J32" s="28">
        <f t="shared" si="3"/>
        <v>0</v>
      </c>
      <c r="K32" s="28">
        <f t="shared" si="3"/>
        <v>0</v>
      </c>
      <c r="L32" s="28">
        <f t="shared" si="3"/>
        <v>0</v>
      </c>
      <c r="M32" s="28">
        <f t="shared" si="3"/>
        <v>0</v>
      </c>
      <c r="N32" s="28">
        <f t="shared" si="3"/>
        <v>0</v>
      </c>
      <c r="O32" s="28">
        <f>SUM(O7:O31)</f>
        <v>9509</v>
      </c>
      <c r="P32" s="29">
        <f>+O32/40</f>
        <v>237.72499999999999</v>
      </c>
      <c r="Q32" s="29">
        <f>SUM(Q7:Q31)</f>
        <v>226</v>
      </c>
    </row>
    <row r="33" spans="1:16" x14ac:dyDescent="0.2">
      <c r="A33" s="1"/>
      <c r="B33" s="5"/>
      <c r="L33" s="52" t="s">
        <v>42</v>
      </c>
      <c r="M33" s="52"/>
      <c r="N33" s="52"/>
      <c r="O33" s="52"/>
      <c r="P33" s="23">
        <f>+P32</f>
        <v>237.72499999999999</v>
      </c>
    </row>
    <row r="34" spans="1:16" ht="15.75" thickBot="1" x14ac:dyDescent="0.25">
      <c r="B34" s="11"/>
      <c r="L34" s="53" t="s">
        <v>43</v>
      </c>
      <c r="M34" s="53"/>
      <c r="N34" s="53"/>
      <c r="O34" s="53"/>
      <c r="P34" s="30">
        <f>+P33/8</f>
        <v>29.715624999999999</v>
      </c>
    </row>
    <row r="35" spans="1:16" ht="15" x14ac:dyDescent="0.2">
      <c r="A35" s="1" t="s">
        <v>44</v>
      </c>
      <c r="B35" s="11"/>
      <c r="K35" s="21"/>
      <c r="L35" s="22"/>
      <c r="M35" s="22"/>
      <c r="N35" s="22"/>
      <c r="O35" s="22"/>
      <c r="P35" s="23"/>
    </row>
    <row r="36" spans="1:16" ht="15" x14ac:dyDescent="0.2">
      <c r="A36" s="1" t="s">
        <v>45</v>
      </c>
      <c r="B36" s="11"/>
    </row>
    <row r="52" spans="1:17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3"/>
      <c r="L52" s="13"/>
      <c r="M52" s="13"/>
      <c r="N52" s="13"/>
      <c r="O52" s="13"/>
      <c r="P52" s="12"/>
    </row>
    <row r="53" spans="1:17" x14ac:dyDescent="0.2">
      <c r="A53" s="14"/>
      <c r="C53" s="15"/>
      <c r="D53" s="12"/>
      <c r="E53" s="12"/>
      <c r="F53" s="12"/>
      <c r="G53" s="12"/>
      <c r="H53" s="12"/>
      <c r="I53" s="12"/>
      <c r="J53" s="12"/>
      <c r="K53" s="13"/>
      <c r="L53" s="13"/>
      <c r="M53" s="13"/>
      <c r="N53" s="13"/>
      <c r="O53" s="13"/>
      <c r="P53" s="12"/>
      <c r="Q53" s="16"/>
    </row>
    <row r="54" spans="1:17" ht="12.75" customHeight="1" x14ac:dyDescent="0.2">
      <c r="A54" s="2"/>
      <c r="C54" s="15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7"/>
    </row>
    <row r="55" spans="1:17" x14ac:dyDescent="0.2">
      <c r="A55" s="18"/>
      <c r="B55" s="18"/>
      <c r="C55" s="12"/>
      <c r="D55" s="12"/>
      <c r="E55" s="12"/>
      <c r="F55" s="12"/>
      <c r="G55" s="12"/>
      <c r="H55" s="12"/>
      <c r="I55" s="12"/>
      <c r="J55" s="12"/>
      <c r="K55" s="13"/>
      <c r="L55" s="13"/>
      <c r="M55" s="13"/>
      <c r="N55" s="13"/>
      <c r="O55" s="13"/>
      <c r="P55" s="12"/>
    </row>
    <row r="56" spans="1:17" x14ac:dyDescent="0.2">
      <c r="A56" s="19"/>
      <c r="B56" s="18"/>
      <c r="C56" s="12"/>
      <c r="D56" s="12"/>
      <c r="E56" s="12"/>
      <c r="F56" s="12"/>
      <c r="G56" s="12"/>
      <c r="H56" s="12"/>
      <c r="I56" s="12"/>
      <c r="J56" s="12"/>
      <c r="K56" s="13"/>
      <c r="L56" s="13"/>
      <c r="M56" s="13"/>
      <c r="N56" s="13"/>
      <c r="O56" s="13"/>
      <c r="P56" s="12"/>
    </row>
    <row r="61" spans="1:17" x14ac:dyDescent="0.2">
      <c r="B61" s="3" t="s">
        <v>44</v>
      </c>
    </row>
    <row r="62" spans="1:17" x14ac:dyDescent="0.2">
      <c r="B62" s="3" t="s">
        <v>46</v>
      </c>
    </row>
  </sheetData>
  <mergeCells count="5">
    <mergeCell ref="A3:Q3"/>
    <mergeCell ref="A4:Q4"/>
    <mergeCell ref="A32:B32"/>
    <mergeCell ref="L33:O33"/>
    <mergeCell ref="L34:O34"/>
  </mergeCells>
  <printOptions horizontalCentered="1"/>
  <pageMargins left="0.70866141732283472" right="0.70866141732283472" top="0.74803149606299213" bottom="0.47244094488188981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2013-11-11T22:07:41Z</cp:lastPrinted>
  <dcterms:created xsi:type="dcterms:W3CDTF">2011-02-10T16:18:34Z</dcterms:created>
  <dcterms:modified xsi:type="dcterms:W3CDTF">2015-03-10T17:11:56Z</dcterms:modified>
</cp:coreProperties>
</file>