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630"/>
  </bookViews>
  <sheets>
    <sheet name="4.1.2" sheetId="2" r:id="rId1"/>
  </sheets>
  <definedNames>
    <definedName name="_xlnm.Print_Area" localSheetId="0">'4.1.2'!$A$1:$J$26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22" i="2" l="1"/>
  <c r="G22" i="2"/>
  <c r="C22" i="2"/>
  <c r="B21" i="2"/>
  <c r="F21" i="2" s="1"/>
  <c r="D19" i="2"/>
  <c r="B20" i="2"/>
  <c r="D20" i="2"/>
  <c r="B19" i="2"/>
  <c r="H19" i="2"/>
  <c r="B18" i="2"/>
  <c r="J18" i="2" s="1"/>
  <c r="D18" i="2"/>
  <c r="B8" i="2"/>
  <c r="D8" i="2" s="1"/>
  <c r="F8" i="2"/>
  <c r="B9" i="2"/>
  <c r="D9" i="2"/>
  <c r="F9" i="2"/>
  <c r="B10" i="2"/>
  <c r="F10" i="2" s="1"/>
  <c r="B11" i="2"/>
  <c r="F11" i="2" s="1"/>
  <c r="H11" i="2"/>
  <c r="B12" i="2"/>
  <c r="D12" i="2"/>
  <c r="F12" i="2"/>
  <c r="B13" i="2"/>
  <c r="D13" i="2" s="1"/>
  <c r="B14" i="2"/>
  <c r="H14" i="2" s="1"/>
  <c r="F14" i="2"/>
  <c r="B15" i="2"/>
  <c r="D15" i="2"/>
  <c r="F15" i="2"/>
  <c r="B16" i="2"/>
  <c r="D16" i="2" s="1"/>
  <c r="B17" i="2"/>
  <c r="J17" i="2" s="1"/>
  <c r="H15" i="2"/>
  <c r="H9" i="2"/>
  <c r="J15" i="2"/>
  <c r="J11" i="2"/>
  <c r="F17" i="2"/>
  <c r="J9" i="2"/>
  <c r="J12" i="2"/>
  <c r="H17" i="2"/>
  <c r="H12" i="2"/>
  <c r="D14" i="2"/>
  <c r="H8" i="2"/>
  <c r="F18" i="2"/>
  <c r="H13" i="2"/>
  <c r="J14" i="2"/>
  <c r="H18" i="2"/>
  <c r="J16" i="2"/>
  <c r="F19" i="2"/>
  <c r="J19" i="2"/>
  <c r="H20" i="2"/>
  <c r="F20" i="2"/>
  <c r="J20" i="2"/>
  <c r="D21" i="2"/>
  <c r="H16" i="2" l="1"/>
  <c r="J13" i="2"/>
  <c r="D17" i="2"/>
  <c r="J8" i="2"/>
  <c r="F13" i="2"/>
  <c r="B22" i="2"/>
  <c r="J21" i="2"/>
  <c r="H21" i="2"/>
  <c r="F16" i="2"/>
  <c r="H10" i="2"/>
  <c r="J10" i="2"/>
  <c r="C23" i="2" l="1"/>
  <c r="I23" i="2"/>
  <c r="G23" i="2"/>
  <c r="B23" i="2"/>
</calcChain>
</file>

<file path=xl/sharedStrings.xml><?xml version="1.0" encoding="utf-8"?>
<sst xmlns="http://schemas.openxmlformats.org/spreadsheetml/2006/main" count="19" uniqueCount="14">
  <si>
    <t>Total</t>
  </si>
  <si>
    <t>N.E. No especificado</t>
  </si>
  <si>
    <t>%</t>
  </si>
  <si>
    <t>N.E.</t>
  </si>
  <si>
    <t>Sexual</t>
  </si>
  <si>
    <t>Fisica</t>
  </si>
  <si>
    <t>Psicológica</t>
  </si>
  <si>
    <t>Tipo de Violencia</t>
  </si>
  <si>
    <t>Años</t>
  </si>
  <si>
    <t>Período: 2002-2015</t>
  </si>
  <si>
    <t>2015(*)</t>
  </si>
  <si>
    <t xml:space="preserve">CASOS ATENDIDOS EN LOS CENTROS EMERGENCIA MUJER, SEGÚN TIPO DE VIOLENCIA Y AÑO </t>
  </si>
  <si>
    <t>Cuadro 4.1.2</t>
  </si>
  <si>
    <t>(*) Periodo enero a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</si>
</sst>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7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3" fontId="8" fillId="0" borderId="0" xfId="4" applyNumberFormat="1" applyFont="1" applyFill="1" applyBorder="1" applyAlignment="1">
      <alignment horizontal="center" vertical="center" wrapText="1"/>
    </xf>
    <xf numFmtId="3" fontId="4" fillId="0" borderId="0" xfId="4" applyNumberFormat="1" applyFont="1" applyFill="1" applyBorder="1" applyAlignment="1">
      <alignment horizontal="center" vertical="center" wrapText="1"/>
    </xf>
    <xf numFmtId="9" fontId="9" fillId="0" borderId="0" xfId="10" applyFont="1" applyBorder="1" applyAlignment="1">
      <alignment horizontal="center" vertical="center" wrapText="1"/>
    </xf>
    <xf numFmtId="3" fontId="8" fillId="0" borderId="0" xfId="4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left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9" fontId="10" fillId="0" borderId="0" xfId="10" applyFont="1" applyAlignment="1">
      <alignment horizontal="center"/>
    </xf>
    <xf numFmtId="0" fontId="11" fillId="3" borderId="0" xfId="0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3" fontId="4" fillId="0" borderId="0" xfId="4" applyNumberFormat="1" applyFont="1" applyBorder="1" applyAlignment="1">
      <alignment horizontal="center" vertical="center" wrapText="1"/>
    </xf>
    <xf numFmtId="3" fontId="8" fillId="0" borderId="0" xfId="4" applyNumberFormat="1" applyFont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center" vertical="center" wrapText="1"/>
    </xf>
    <xf numFmtId="0" fontId="4" fillId="5" borderId="0" xfId="4" applyFont="1" applyFill="1" applyBorder="1" applyAlignment="1">
      <alignment horizontal="left" vertical="center" wrapText="1"/>
    </xf>
    <xf numFmtId="3" fontId="8" fillId="5" borderId="0" xfId="4" applyNumberFormat="1" applyFont="1" applyFill="1" applyBorder="1" applyAlignment="1">
      <alignment horizontal="center" vertical="center" wrapText="1"/>
    </xf>
    <xf numFmtId="3" fontId="4" fillId="5" borderId="0" xfId="4" applyNumberFormat="1" applyFont="1" applyFill="1" applyBorder="1" applyAlignment="1">
      <alignment horizontal="center" vertical="center" wrapText="1"/>
    </xf>
    <xf numFmtId="9" fontId="9" fillId="5" borderId="0" xfId="10" applyFont="1" applyFill="1" applyBorder="1" applyAlignment="1">
      <alignment horizontal="center" vertical="center" wrapText="1"/>
    </xf>
    <xf numFmtId="9" fontId="10" fillId="5" borderId="0" xfId="10" applyFont="1" applyFill="1" applyAlignment="1">
      <alignment horizontal="center"/>
    </xf>
    <xf numFmtId="0" fontId="13" fillId="6" borderId="2" xfId="4" applyFont="1" applyFill="1" applyBorder="1" applyAlignment="1">
      <alignment horizontal="left" vertical="center" wrapText="1"/>
    </xf>
    <xf numFmtId="3" fontId="13" fillId="6" borderId="2" xfId="4" applyNumberFormat="1" applyFont="1" applyFill="1" applyBorder="1" applyAlignment="1">
      <alignment horizontal="center" vertical="center" wrapText="1"/>
    </xf>
    <xf numFmtId="0" fontId="8" fillId="0" borderId="4" xfId="4" applyFont="1" applyBorder="1" applyAlignment="1">
      <alignment horizontal="left" vertical="center" wrapText="1"/>
    </xf>
    <xf numFmtId="9" fontId="4" fillId="0" borderId="4" xfId="10" applyFont="1" applyBorder="1" applyAlignment="1">
      <alignment horizontal="center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3" fontId="13" fillId="6" borderId="2" xfId="4" applyNumberFormat="1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left" vertical="center"/>
    </xf>
    <xf numFmtId="9" fontId="4" fillId="0" borderId="4" xfId="10" applyNumberFormat="1" applyFont="1" applyBorder="1" applyAlignment="1">
      <alignment horizontal="center" vertical="center" wrapText="1"/>
    </xf>
    <xf numFmtId="0" fontId="13" fillId="4" borderId="6" xfId="4" applyFont="1" applyFill="1" applyBorder="1" applyAlignment="1">
      <alignment horizontal="center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3" fontId="4" fillId="5" borderId="0" xfId="4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view="pageBreakPreview" zoomScale="110" zoomScaleNormal="100" zoomScaleSheetLayoutView="110" workbookViewId="0">
      <selection activeCell="M9" sqref="M9"/>
    </sheetView>
  </sheetViews>
  <sheetFormatPr baseColWidth="10" defaultRowHeight="12.75" x14ac:dyDescent="0.2"/>
  <cols>
    <col min="1" max="1" width="11.42578125" style="4" customWidth="1"/>
    <col min="2" max="2" width="9.85546875" style="4" customWidth="1"/>
    <col min="3" max="3" width="12.28515625" style="3" customWidth="1"/>
    <col min="4" max="4" width="7.5703125" style="3" customWidth="1"/>
    <col min="5" max="5" width="12.28515625" style="3" customWidth="1"/>
    <col min="6" max="6" width="7.5703125" style="3" customWidth="1"/>
    <col min="7" max="7" width="12.28515625" style="3" customWidth="1"/>
    <col min="8" max="8" width="7.5703125" style="3" customWidth="1"/>
    <col min="9" max="9" width="12.28515625" style="3" customWidth="1"/>
    <col min="10" max="10" width="7.5703125" style="3" customWidth="1"/>
    <col min="11" max="16384" width="11.42578125" style="3"/>
  </cols>
  <sheetData>
    <row r="1" spans="1:14" ht="16.5" customHeight="1" x14ac:dyDescent="0.2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14"/>
      <c r="L1" s="14"/>
      <c r="M1" s="14"/>
      <c r="N1" s="14"/>
    </row>
    <row r="2" spans="1:14" ht="5.0999999999999996" customHeight="1" x14ac:dyDescent="0.2"/>
    <row r="3" spans="1:14" ht="18.75" customHeight="1" x14ac:dyDescent="0.2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16"/>
      <c r="L3" s="16"/>
      <c r="M3" s="16"/>
      <c r="N3" s="16"/>
    </row>
    <row r="4" spans="1:14" ht="18.75" customHeight="1" x14ac:dyDescent="0.2">
      <c r="A4" s="32" t="s">
        <v>9</v>
      </c>
      <c r="B4" s="33"/>
      <c r="C4" s="33"/>
      <c r="D4" s="33"/>
      <c r="E4" s="33"/>
      <c r="F4" s="33"/>
      <c r="G4" s="33"/>
      <c r="H4" s="33"/>
      <c r="I4" s="33"/>
      <c r="J4" s="33"/>
      <c r="K4" s="16"/>
      <c r="L4" s="16"/>
      <c r="M4" s="16"/>
      <c r="N4" s="16"/>
    </row>
    <row r="5" spans="1:14" ht="5.0999999999999996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 ht="13.5" customHeight="1" x14ac:dyDescent="0.2">
      <c r="A6" s="35" t="s">
        <v>8</v>
      </c>
      <c r="B6" s="35" t="s">
        <v>0</v>
      </c>
      <c r="C6" s="35" t="s">
        <v>7</v>
      </c>
      <c r="D6" s="35"/>
      <c r="E6" s="35"/>
      <c r="F6" s="35"/>
      <c r="G6" s="35"/>
      <c r="H6" s="35"/>
      <c r="I6" s="35"/>
      <c r="J6" s="35"/>
    </row>
    <row r="7" spans="1:14" ht="13.5" customHeight="1" thickBot="1" x14ac:dyDescent="0.25">
      <c r="A7" s="40"/>
      <c r="B7" s="40"/>
      <c r="C7" s="19" t="s">
        <v>6</v>
      </c>
      <c r="D7" s="19" t="s">
        <v>2</v>
      </c>
      <c r="E7" s="19" t="s">
        <v>5</v>
      </c>
      <c r="F7" s="19" t="s">
        <v>2</v>
      </c>
      <c r="G7" s="19" t="s">
        <v>4</v>
      </c>
      <c r="H7" s="19" t="s">
        <v>2</v>
      </c>
      <c r="I7" s="19" t="s">
        <v>3</v>
      </c>
      <c r="J7" s="19" t="s">
        <v>2</v>
      </c>
    </row>
    <row r="8" spans="1:14" ht="15.75" x14ac:dyDescent="0.2">
      <c r="A8" s="11">
        <v>2002</v>
      </c>
      <c r="B8" s="18">
        <f t="shared" ref="B8:B17" si="0">C8+E8+G8+I8</f>
        <v>29759</v>
      </c>
      <c r="C8" s="12">
        <v>11140</v>
      </c>
      <c r="D8" s="9">
        <f>C8/B8</f>
        <v>0.37434053563627812</v>
      </c>
      <c r="E8" s="12">
        <v>15048</v>
      </c>
      <c r="F8" s="9">
        <f>E8/B8</f>
        <v>0.50566215262609626</v>
      </c>
      <c r="G8" s="12">
        <v>3194</v>
      </c>
      <c r="H8" s="9">
        <f t="shared" ref="H8:H17" si="1">G8/B8</f>
        <v>0.10732887529822911</v>
      </c>
      <c r="I8" s="12">
        <v>377</v>
      </c>
      <c r="J8" s="13">
        <f t="shared" ref="J8:J21" si="2">I8/B8</f>
        <v>1.2668436439396484E-2</v>
      </c>
    </row>
    <row r="9" spans="1:14" ht="15.75" x14ac:dyDescent="0.2">
      <c r="A9" s="20">
        <v>2003</v>
      </c>
      <c r="B9" s="21">
        <f t="shared" si="0"/>
        <v>28053</v>
      </c>
      <c r="C9" s="22">
        <v>11904</v>
      </c>
      <c r="D9" s="23">
        <f>C9/B9</f>
        <v>0.42433964281894987</v>
      </c>
      <c r="E9" s="22">
        <v>11455</v>
      </c>
      <c r="F9" s="23">
        <f>E9/B9</f>
        <v>0.40833422450361817</v>
      </c>
      <c r="G9" s="22">
        <v>2254</v>
      </c>
      <c r="H9" s="23">
        <f t="shared" si="1"/>
        <v>8.0347912879192962E-2</v>
      </c>
      <c r="I9" s="22">
        <v>2440</v>
      </c>
      <c r="J9" s="24">
        <f t="shared" si="2"/>
        <v>8.6978219798239054E-2</v>
      </c>
    </row>
    <row r="10" spans="1:14" ht="15.75" x14ac:dyDescent="0.2">
      <c r="A10" s="11">
        <v>2004</v>
      </c>
      <c r="B10" s="10">
        <f t="shared" si="0"/>
        <v>30280</v>
      </c>
      <c r="C10" s="41">
        <v>27902</v>
      </c>
      <c r="D10" s="41"/>
      <c r="E10" s="41"/>
      <c r="F10" s="9">
        <f>C10/B10</f>
        <v>0.92146631439894322</v>
      </c>
      <c r="G10" s="12">
        <v>2378</v>
      </c>
      <c r="H10" s="9">
        <f t="shared" si="1"/>
        <v>7.8533685601056807E-2</v>
      </c>
      <c r="I10" s="12">
        <v>0</v>
      </c>
      <c r="J10" s="13">
        <f t="shared" si="2"/>
        <v>0</v>
      </c>
    </row>
    <row r="11" spans="1:14" ht="15.75" x14ac:dyDescent="0.2">
      <c r="A11" s="20">
        <v>2005</v>
      </c>
      <c r="B11" s="21">
        <f t="shared" si="0"/>
        <v>28671</v>
      </c>
      <c r="C11" s="42">
        <v>26011</v>
      </c>
      <c r="D11" s="42"/>
      <c r="E11" s="42"/>
      <c r="F11" s="23">
        <f>C11/B11</f>
        <v>0.90722332670642813</v>
      </c>
      <c r="G11" s="22">
        <v>2656</v>
      </c>
      <c r="H11" s="23">
        <f t="shared" si="1"/>
        <v>9.2637159499145472E-2</v>
      </c>
      <c r="I11" s="22">
        <v>4</v>
      </c>
      <c r="J11" s="24">
        <f t="shared" si="2"/>
        <v>1.3951379442642391E-4</v>
      </c>
    </row>
    <row r="12" spans="1:14" ht="15.75" x14ac:dyDescent="0.2">
      <c r="A12" s="11">
        <v>2006</v>
      </c>
      <c r="B12" s="10">
        <f t="shared" si="0"/>
        <v>29844</v>
      </c>
      <c r="C12" s="12">
        <v>15719</v>
      </c>
      <c r="D12" s="9">
        <f t="shared" ref="D12:D17" si="3">C12/B12</f>
        <v>0.52670553545101195</v>
      </c>
      <c r="E12" s="12">
        <v>11021</v>
      </c>
      <c r="F12" s="9">
        <f t="shared" ref="F12:F17" si="4">E12/B12</f>
        <v>0.36928695885270069</v>
      </c>
      <c r="G12" s="12">
        <v>3104</v>
      </c>
      <c r="H12" s="9">
        <f t="shared" si="1"/>
        <v>0.10400750569628736</v>
      </c>
      <c r="I12" s="12">
        <v>0</v>
      </c>
      <c r="J12" s="13">
        <f t="shared" si="2"/>
        <v>0</v>
      </c>
    </row>
    <row r="13" spans="1:14" ht="15.75" x14ac:dyDescent="0.2">
      <c r="A13" s="20">
        <v>2007</v>
      </c>
      <c r="B13" s="21">
        <f t="shared" si="0"/>
        <v>33212</v>
      </c>
      <c r="C13" s="22">
        <v>17220</v>
      </c>
      <c r="D13" s="23">
        <f t="shared" si="3"/>
        <v>0.51848729374924729</v>
      </c>
      <c r="E13" s="22">
        <v>12304</v>
      </c>
      <c r="F13" s="23">
        <f t="shared" si="4"/>
        <v>0.37046850535950859</v>
      </c>
      <c r="G13" s="22">
        <v>3688</v>
      </c>
      <c r="H13" s="23">
        <f t="shared" si="1"/>
        <v>0.11104420089124413</v>
      </c>
      <c r="I13" s="22">
        <v>0</v>
      </c>
      <c r="J13" s="24">
        <f t="shared" si="2"/>
        <v>0</v>
      </c>
    </row>
    <row r="14" spans="1:14" ht="15.75" x14ac:dyDescent="0.2">
      <c r="A14" s="11">
        <v>2008</v>
      </c>
      <c r="B14" s="10">
        <f t="shared" si="0"/>
        <v>45144</v>
      </c>
      <c r="C14" s="12">
        <v>23210</v>
      </c>
      <c r="D14" s="9">
        <f t="shared" si="3"/>
        <v>0.51413255360623777</v>
      </c>
      <c r="E14" s="12">
        <v>16555</v>
      </c>
      <c r="F14" s="9">
        <f t="shared" si="4"/>
        <v>0.36671539961013644</v>
      </c>
      <c r="G14" s="12">
        <v>5379</v>
      </c>
      <c r="H14" s="9">
        <f t="shared" si="1"/>
        <v>0.11915204678362573</v>
      </c>
      <c r="I14" s="12">
        <v>0</v>
      </c>
      <c r="J14" s="13">
        <f t="shared" si="2"/>
        <v>0</v>
      </c>
    </row>
    <row r="15" spans="1:14" ht="15.75" x14ac:dyDescent="0.2">
      <c r="A15" s="20">
        <v>2009</v>
      </c>
      <c r="B15" s="21">
        <f t="shared" si="0"/>
        <v>40882</v>
      </c>
      <c r="C15" s="22">
        <v>21782</v>
      </c>
      <c r="D15" s="23">
        <f t="shared" si="3"/>
        <v>0.53280172202925491</v>
      </c>
      <c r="E15" s="22">
        <v>14831</v>
      </c>
      <c r="F15" s="23">
        <f t="shared" si="4"/>
        <v>0.36277579374785968</v>
      </c>
      <c r="G15" s="22">
        <v>4269</v>
      </c>
      <c r="H15" s="23">
        <f t="shared" si="1"/>
        <v>0.10442248422288537</v>
      </c>
      <c r="I15" s="22">
        <v>0</v>
      </c>
      <c r="J15" s="24">
        <f t="shared" si="2"/>
        <v>0</v>
      </c>
    </row>
    <row r="16" spans="1:14" ht="15.75" x14ac:dyDescent="0.2">
      <c r="A16" s="11">
        <v>2010</v>
      </c>
      <c r="B16" s="7">
        <f t="shared" si="0"/>
        <v>43159</v>
      </c>
      <c r="C16" s="8">
        <v>22598</v>
      </c>
      <c r="D16" s="9">
        <f t="shared" si="3"/>
        <v>0.52359878588475173</v>
      </c>
      <c r="E16" s="8">
        <v>16225</v>
      </c>
      <c r="F16" s="9">
        <f t="shared" si="4"/>
        <v>0.3759354943349012</v>
      </c>
      <c r="G16" s="8">
        <v>4336</v>
      </c>
      <c r="H16" s="9">
        <f t="shared" si="1"/>
        <v>0.10046571978034709</v>
      </c>
      <c r="I16" s="8">
        <v>0</v>
      </c>
      <c r="J16" s="13">
        <f t="shared" si="2"/>
        <v>0</v>
      </c>
    </row>
    <row r="17" spans="1:10" ht="15.75" x14ac:dyDescent="0.2">
      <c r="A17" s="20">
        <v>2011</v>
      </c>
      <c r="B17" s="21">
        <f t="shared" si="0"/>
        <v>41084</v>
      </c>
      <c r="C17" s="22">
        <v>20776</v>
      </c>
      <c r="D17" s="23">
        <f t="shared" si="3"/>
        <v>0.50569564794080424</v>
      </c>
      <c r="E17" s="22">
        <v>15672</v>
      </c>
      <c r="F17" s="23">
        <f t="shared" si="4"/>
        <v>0.3814623697789894</v>
      </c>
      <c r="G17" s="22">
        <v>4636</v>
      </c>
      <c r="H17" s="23">
        <f t="shared" si="1"/>
        <v>0.11284198228020641</v>
      </c>
      <c r="I17" s="22">
        <v>0</v>
      </c>
      <c r="J17" s="24">
        <f t="shared" si="2"/>
        <v>0</v>
      </c>
    </row>
    <row r="18" spans="1:10" ht="15.75" x14ac:dyDescent="0.2">
      <c r="A18" s="11">
        <v>2012</v>
      </c>
      <c r="B18" s="7">
        <f>C18+E18+G18+I18</f>
        <v>42537</v>
      </c>
      <c r="C18" s="17">
        <v>21124</v>
      </c>
      <c r="D18" s="9">
        <f>C18/B18</f>
        <v>0.49660295742530031</v>
      </c>
      <c r="E18" s="17">
        <v>16191</v>
      </c>
      <c r="F18" s="9">
        <f>E18/B18</f>
        <v>0.38063333098243884</v>
      </c>
      <c r="G18" s="17">
        <v>5222</v>
      </c>
      <c r="H18" s="9">
        <f>G18/B18</f>
        <v>0.12276371159226085</v>
      </c>
      <c r="I18" s="17">
        <v>0</v>
      </c>
      <c r="J18" s="13">
        <f t="shared" si="2"/>
        <v>0</v>
      </c>
    </row>
    <row r="19" spans="1:10" ht="15.75" x14ac:dyDescent="0.2">
      <c r="A19" s="20">
        <v>2013</v>
      </c>
      <c r="B19" s="21">
        <f>C19+E19+G19+I19</f>
        <v>49138</v>
      </c>
      <c r="C19" s="22">
        <v>24549</v>
      </c>
      <c r="D19" s="23">
        <f>C19/B19</f>
        <v>0.49959298302739225</v>
      </c>
      <c r="E19" s="22">
        <v>19039</v>
      </c>
      <c r="F19" s="23">
        <f>E19/B19</f>
        <v>0.387459807073955</v>
      </c>
      <c r="G19" s="22">
        <v>5550</v>
      </c>
      <c r="H19" s="23">
        <f>G19/B19</f>
        <v>0.11294720989865277</v>
      </c>
      <c r="I19" s="22">
        <v>0</v>
      </c>
      <c r="J19" s="24">
        <f t="shared" si="2"/>
        <v>0</v>
      </c>
    </row>
    <row r="20" spans="1:10" ht="15.75" x14ac:dyDescent="0.2">
      <c r="A20" s="11">
        <v>2014</v>
      </c>
      <c r="B20" s="7">
        <f>C20+E20+G20+I20</f>
        <v>50485</v>
      </c>
      <c r="C20" s="29">
        <v>25357</v>
      </c>
      <c r="D20" s="9">
        <f>C20/B20</f>
        <v>0.50226800039615727</v>
      </c>
      <c r="E20" s="29">
        <v>19401</v>
      </c>
      <c r="F20" s="9">
        <f>E20/B20</f>
        <v>0.38429236406853523</v>
      </c>
      <c r="G20" s="29">
        <v>5727</v>
      </c>
      <c r="H20" s="9">
        <f>G20/B20</f>
        <v>0.11343963553530752</v>
      </c>
      <c r="I20" s="29">
        <v>0</v>
      </c>
      <c r="J20" s="13">
        <f t="shared" si="2"/>
        <v>0</v>
      </c>
    </row>
    <row r="21" spans="1:10" ht="15.75" x14ac:dyDescent="0.2">
      <c r="A21" s="11" t="s">
        <v>10</v>
      </c>
      <c r="B21" s="7">
        <f>C21+E21+G21+I21</f>
        <v>9509</v>
      </c>
      <c r="C21" s="30">
        <v>4826</v>
      </c>
      <c r="D21" s="9">
        <f>C21/B21</f>
        <v>0.50751919234409504</v>
      </c>
      <c r="E21" s="30">
        <v>3727</v>
      </c>
      <c r="F21" s="9">
        <f>E21/B21</f>
        <v>0.3919444736565359</v>
      </c>
      <c r="G21" s="30">
        <v>956</v>
      </c>
      <c r="H21" s="9">
        <f>G21/B21</f>
        <v>0.10053633399936902</v>
      </c>
      <c r="I21" s="30">
        <v>0</v>
      </c>
      <c r="J21" s="13">
        <f t="shared" si="2"/>
        <v>0</v>
      </c>
    </row>
    <row r="22" spans="1:10" ht="16.5" thickBot="1" x14ac:dyDescent="0.25">
      <c r="A22" s="25" t="s">
        <v>0</v>
      </c>
      <c r="B22" s="26">
        <f>SUM(B8:B21)</f>
        <v>501757</v>
      </c>
      <c r="C22" s="34">
        <f>SUM(C8:C9)+SUM(E8:E9)+SUM(C10:E11)+SUM(C12:C21,E12:E21)</f>
        <v>445587</v>
      </c>
      <c r="D22" s="34"/>
      <c r="E22" s="34"/>
      <c r="F22" s="34"/>
      <c r="G22" s="34">
        <f>SUM(G8:G21)</f>
        <v>53349</v>
      </c>
      <c r="H22" s="34"/>
      <c r="I22" s="34">
        <f>SUM(I8:I21)</f>
        <v>2821</v>
      </c>
      <c r="J22" s="34"/>
    </row>
    <row r="23" spans="1:10" s="15" customFormat="1" ht="16.5" thickBot="1" x14ac:dyDescent="0.25">
      <c r="A23" s="27" t="s">
        <v>2</v>
      </c>
      <c r="B23" s="28">
        <f>B22/B22</f>
        <v>1</v>
      </c>
      <c r="C23" s="39">
        <f>C22/B22</f>
        <v>0.88805338042119986</v>
      </c>
      <c r="D23" s="39"/>
      <c r="E23" s="39"/>
      <c r="F23" s="39"/>
      <c r="G23" s="39">
        <f>G22/B22</f>
        <v>0.10632437614223618</v>
      </c>
      <c r="H23" s="39"/>
      <c r="I23" s="39">
        <f>I22/B22</f>
        <v>5.6222434365639142E-3</v>
      </c>
      <c r="J23" s="39"/>
    </row>
    <row r="24" spans="1:10" x14ac:dyDescent="0.2">
      <c r="A24" s="5" t="s">
        <v>1</v>
      </c>
      <c r="B24" s="6"/>
    </row>
    <row r="25" spans="1:10" x14ac:dyDescent="0.2">
      <c r="A25" s="31" t="s">
        <v>13</v>
      </c>
    </row>
    <row r="26" spans="1:10" ht="9" customHeight="1" x14ac:dyDescent="0.2">
      <c r="A26" s="5"/>
    </row>
  </sheetData>
  <mergeCells count="14">
    <mergeCell ref="A1:J1"/>
    <mergeCell ref="C22:F22"/>
    <mergeCell ref="C23:F23"/>
    <mergeCell ref="B6:B7"/>
    <mergeCell ref="G23:H23"/>
    <mergeCell ref="I23:J23"/>
    <mergeCell ref="A6:A7"/>
    <mergeCell ref="C10:E10"/>
    <mergeCell ref="C11:E11"/>
    <mergeCell ref="A4:J4"/>
    <mergeCell ref="G22:H22"/>
    <mergeCell ref="I22:J22"/>
    <mergeCell ref="C6:J6"/>
    <mergeCell ref="A3:J3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</vt:lpstr>
      <vt:lpstr>'4.1.2'!Área_de_impresión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2015-03-10T00:53:05Z</cp:lastPrinted>
  <dcterms:created xsi:type="dcterms:W3CDTF">2011-12-21T14:02:55Z</dcterms:created>
  <dcterms:modified xsi:type="dcterms:W3CDTF">2015-03-10T17:26:23Z</dcterms:modified>
</cp:coreProperties>
</file>