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728"/>
  </bookViews>
  <sheets>
    <sheet name="LINEA 100" sheetId="2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'LINEA 100'!#REF!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'LINEA 100'!$A$1:$P$192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[5]Casos!#REF!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N188" i="29" l="1"/>
  <c r="M188" i="29"/>
  <c r="L188" i="29"/>
  <c r="K188" i="29"/>
  <c r="J188" i="29"/>
  <c r="I188" i="29"/>
  <c r="H188" i="29"/>
  <c r="G188" i="29"/>
  <c r="F188" i="29"/>
  <c r="E188" i="29"/>
  <c r="D188" i="29"/>
  <c r="B188" i="29"/>
  <c r="C188" i="29"/>
  <c r="B187" i="29"/>
  <c r="B186" i="29"/>
  <c r="B185" i="29"/>
  <c r="B184" i="29"/>
  <c r="B183" i="29"/>
  <c r="B182" i="29"/>
  <c r="B181" i="29"/>
  <c r="B180" i="29"/>
  <c r="B179" i="29"/>
  <c r="B178" i="29"/>
  <c r="B177" i="29"/>
  <c r="B176" i="29"/>
  <c r="B175" i="29"/>
  <c r="B174" i="29"/>
  <c r="B173" i="29"/>
  <c r="B172" i="29"/>
  <c r="B171" i="29"/>
  <c r="B170" i="29"/>
  <c r="B169" i="29"/>
  <c r="B168" i="29"/>
  <c r="B167" i="29"/>
  <c r="B166" i="29"/>
  <c r="B165" i="29"/>
  <c r="B164" i="29"/>
  <c r="B163" i="29"/>
  <c r="O158" i="29"/>
  <c r="N158" i="29"/>
  <c r="M158" i="29"/>
  <c r="L158" i="29"/>
  <c r="K158" i="29"/>
  <c r="J158" i="29"/>
  <c r="I158" i="29"/>
  <c r="H158" i="29"/>
  <c r="G158" i="29"/>
  <c r="F158" i="29"/>
  <c r="E158" i="29"/>
  <c r="D158" i="29"/>
  <c r="C157" i="29"/>
  <c r="C156" i="29"/>
  <c r="C155" i="29"/>
  <c r="C154" i="29"/>
  <c r="C153" i="29"/>
  <c r="C152" i="29"/>
  <c r="C151" i="29"/>
  <c r="C150" i="29"/>
  <c r="C158" i="29"/>
  <c r="C149" i="29"/>
  <c r="C148" i="29"/>
  <c r="C147" i="29"/>
  <c r="O139" i="29"/>
  <c r="N139" i="29"/>
  <c r="M139" i="29"/>
  <c r="L139" i="29"/>
  <c r="K139" i="29"/>
  <c r="J139" i="29"/>
  <c r="I139" i="29"/>
  <c r="H139" i="29"/>
  <c r="G139" i="29"/>
  <c r="F139" i="29"/>
  <c r="E139" i="29"/>
  <c r="D139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K120" i="29"/>
  <c r="J120" i="29"/>
  <c r="I120" i="29"/>
  <c r="H120" i="29"/>
  <c r="G120" i="29"/>
  <c r="F120" i="29"/>
  <c r="E120" i="29"/>
  <c r="D120" i="29"/>
  <c r="C120" i="29"/>
  <c r="B119" i="29"/>
  <c r="B118" i="29"/>
  <c r="B117" i="29"/>
  <c r="B116" i="29"/>
  <c r="B115" i="29"/>
  <c r="B114" i="29"/>
  <c r="B113" i="29"/>
  <c r="B112" i="29"/>
  <c r="B111" i="29"/>
  <c r="B110" i="29"/>
  <c r="B109" i="29"/>
  <c r="B108" i="29"/>
  <c r="D102" i="29"/>
  <c r="C102" i="29"/>
  <c r="B101" i="29"/>
  <c r="B100" i="29"/>
  <c r="B99" i="29"/>
  <c r="B98" i="29"/>
  <c r="B97" i="29"/>
  <c r="B96" i="29"/>
  <c r="B95" i="29"/>
  <c r="B94" i="29"/>
  <c r="B93" i="29"/>
  <c r="B92" i="29"/>
  <c r="B91" i="29"/>
  <c r="B90" i="29"/>
  <c r="K82" i="29"/>
  <c r="J82" i="29"/>
  <c r="J83" i="29"/>
  <c r="I82" i="29"/>
  <c r="H82" i="29"/>
  <c r="G82" i="29"/>
  <c r="F82" i="29"/>
  <c r="F83" i="29"/>
  <c r="E82" i="29"/>
  <c r="D82" i="29"/>
  <c r="C82" i="29"/>
  <c r="B82" i="29"/>
  <c r="B81" i="29"/>
  <c r="B80" i="29"/>
  <c r="B79" i="29"/>
  <c r="B78" i="29"/>
  <c r="B77" i="29"/>
  <c r="B76" i="29"/>
  <c r="B75" i="29"/>
  <c r="B74" i="29"/>
  <c r="B73" i="29"/>
  <c r="B72" i="29"/>
  <c r="B71" i="29"/>
  <c r="B70" i="29"/>
  <c r="D63" i="29"/>
  <c r="C63" i="29"/>
  <c r="B62" i="29"/>
  <c r="B61" i="29"/>
  <c r="B60" i="29"/>
  <c r="B59" i="29"/>
  <c r="B58" i="29"/>
  <c r="B57" i="29"/>
  <c r="B56" i="29"/>
  <c r="B55" i="29"/>
  <c r="B54" i="29"/>
  <c r="B53" i="29"/>
  <c r="B52" i="29"/>
  <c r="B51" i="29"/>
  <c r="K42" i="29"/>
  <c r="J42" i="29"/>
  <c r="I42" i="29"/>
  <c r="H42" i="29"/>
  <c r="H43" i="29"/>
  <c r="G42" i="29"/>
  <c r="F42" i="29"/>
  <c r="E42" i="29"/>
  <c r="D42" i="29"/>
  <c r="D43" i="29"/>
  <c r="C42" i="29"/>
  <c r="B42" i="29"/>
  <c r="B41" i="29"/>
  <c r="B40" i="29"/>
  <c r="B39" i="29"/>
  <c r="B38" i="29"/>
  <c r="B37" i="29"/>
  <c r="B36" i="29"/>
  <c r="B35" i="29"/>
  <c r="B34" i="29"/>
  <c r="B33" i="29"/>
  <c r="B32" i="29"/>
  <c r="B31" i="29"/>
  <c r="B30" i="29"/>
  <c r="D24" i="29"/>
  <c r="C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24" i="29"/>
  <c r="G121" i="29"/>
  <c r="E83" i="29"/>
  <c r="I83" i="29"/>
  <c r="D25" i="29"/>
  <c r="C25" i="29"/>
  <c r="B25" i="29"/>
  <c r="K121" i="29"/>
  <c r="C83" i="29"/>
  <c r="H83" i="29"/>
  <c r="D83" i="29"/>
  <c r="G83" i="29"/>
  <c r="K83" i="29"/>
  <c r="D121" i="29"/>
  <c r="E43" i="29"/>
  <c r="J43" i="29"/>
  <c r="F43" i="29"/>
  <c r="I43" i="29"/>
  <c r="G43" i="29"/>
  <c r="K43" i="29"/>
  <c r="C43" i="29"/>
  <c r="B63" i="29"/>
  <c r="D64" i="29"/>
  <c r="B120" i="29"/>
  <c r="C121" i="29"/>
  <c r="B102" i="29"/>
  <c r="D103" i="29"/>
  <c r="B43" i="29"/>
  <c r="H121" i="29"/>
  <c r="C103" i="29"/>
  <c r="B103" i="29"/>
  <c r="J121" i="29"/>
  <c r="F121" i="29"/>
  <c r="E121" i="29"/>
  <c r="B121" i="29"/>
  <c r="I121" i="29"/>
  <c r="B83" i="29"/>
  <c r="C64" i="29"/>
  <c r="B64" i="29"/>
</calcChain>
</file>

<file path=xl/sharedStrings.xml><?xml version="1.0" encoding="utf-8"?>
<sst xmlns="http://schemas.openxmlformats.org/spreadsheetml/2006/main" count="240" uniqueCount="93">
  <si>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</si>
  <si>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</si>
  <si>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</si>
  <si>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</si>
  <si>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</si>
  <si>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</si>
  <si>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</si>
  <si>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</si>
  <si>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</si>
  <si>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</si>
  <si>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</si>
  <si>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</si>
  <si>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</si>
  <si>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</si>
  <si>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</si>
  <si>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</si>
  <si>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</si>
  <si>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</si>
  <si>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</si>
  <si>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</si>
  <si>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</si>
  <si>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</si>
  <si>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</si>
  <si>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</si>
  <si>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Abandono</t>
  </si>
  <si>
    <t>Otro</t>
  </si>
  <si>
    <t>%</t>
  </si>
  <si>
    <t>Resumen Estadístico de las Consultas Atendidas en la Línea 100</t>
  </si>
  <si>
    <t>I. DATOS DEL CONSULTANTE</t>
  </si>
  <si>
    <t>1. Número de Consultas Atendidas por Mes y Sexo del Consultante</t>
  </si>
  <si>
    <t>2. Número de Consultas Atendidas por Mes y Grupo de Edad del Consultante</t>
  </si>
  <si>
    <t>Sin datos</t>
  </si>
  <si>
    <t>II. DATOS DE LA VÍCTIMA</t>
  </si>
  <si>
    <t>1. Número de Consultas Atendidas por Mes y Sexo de la Víctima</t>
  </si>
  <si>
    <t>2. Número de Consultas Atendidas por Mes y Grupo de Edad de la Víctima</t>
  </si>
  <si>
    <t>III. DATOS DEL AGRESOR</t>
  </si>
  <si>
    <t>1. Número de Consultas Atendidas por Mes y Sexo del Agresor</t>
  </si>
  <si>
    <t>2. Número de Consultas Atendidas por Mes y Grupo de Edad del Agresor</t>
  </si>
  <si>
    <t>3. Número de consultas atendidas, según vínculo entre el agresor y la víctima</t>
  </si>
  <si>
    <t>Cónyuge / Conviviente</t>
  </si>
  <si>
    <t>ExCónyuges / ExConvivientes</t>
  </si>
  <si>
    <t>Hijo(a)</t>
  </si>
  <si>
    <t>Tio(a)</t>
  </si>
  <si>
    <t>Otro familiar</t>
  </si>
  <si>
    <t>Vecino(a)/amigo(a)</t>
  </si>
  <si>
    <t>Abuelo(a)</t>
  </si>
  <si>
    <t>Hermano(a)</t>
  </si>
  <si>
    <t>Padre/Madre</t>
  </si>
  <si>
    <t>Padrastro/Madrastra</t>
  </si>
  <si>
    <t>Compañero(a)/Profesor(a)</t>
  </si>
  <si>
    <t>Sin dato</t>
  </si>
  <si>
    <t>IV. DATOS DE LA CONSULTA</t>
  </si>
  <si>
    <t>1. Número de Consultas atendidas, según motivo</t>
  </si>
  <si>
    <t>Motivo de Consulta</t>
  </si>
  <si>
    <t>Negligencia</t>
  </si>
  <si>
    <t>Otras Consultas</t>
  </si>
  <si>
    <t>Violencia Física</t>
  </si>
  <si>
    <t>Trata de Personas</t>
  </si>
  <si>
    <t>Sustracción o Rapto</t>
  </si>
  <si>
    <t>Violencia Psicológica</t>
  </si>
  <si>
    <t>Violencia/Abuso Sexual</t>
  </si>
  <si>
    <t>Acoso Sexual (Centro Laboral)</t>
  </si>
  <si>
    <t>Explotación Sexual Comercial Infantil</t>
  </si>
  <si>
    <t>Explotación Laboral/Trabajos de Alto Riesgo</t>
  </si>
  <si>
    <t>2. Número de Consultas Atendidas por Región y Mes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</si>
  <si>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</si>
  <si>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</si>
  <si>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</si>
  <si>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</si>
  <si>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</si>
  <si>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</si>
  <si>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</si>
  <si>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</si>
  <si>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</si>
  <si>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</si>
  <si>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</si>
  <si>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</si>
  <si>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</si>
  <si>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</si>
  <si>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</si>
  <si>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</si>
  <si>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</si>
  <si>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</si>
  <si>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</si>
  <si>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</si>
  <si>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</si>
  <si>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</si>
  <si>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</si>
  <si>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</si>
  <si>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</si>
  <si>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Fuente: Sistema de Registro de Consultas de Linea 100</t>
  </si>
  <si>
    <t>Elaboración: Unidad de Generación de Información y Gestión del Conocimiento - PNCVFS</t>
  </si>
  <si>
    <t>Periodo: Enero -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</si>
</sst>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22"/>
      <color theme="1"/>
      <name val="Arial"/>
      <family val="2"/>
    </font>
    <font>
      <b/>
      <sz val="16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</cellStyleXfs>
  <cellXfs count="40">
    <xf numFmtId="0" fontId="0" fillId="0" borderId="0" xfId="0"/>
    <xf numFmtId="0" fontId="3" fillId="3" borderId="0" xfId="6" applyFont="1" applyFill="1" applyAlignment="1">
      <alignment vertical="center"/>
    </xf>
    <xf numFmtId="0" fontId="4" fillId="2" borderId="0" xfId="6" applyFont="1" applyFill="1" applyAlignment="1">
      <alignment vertical="center"/>
    </xf>
    <xf numFmtId="0" fontId="3" fillId="2" borderId="0" xfId="6" applyFill="1" applyAlignment="1">
      <alignment vertical="center"/>
    </xf>
    <xf numFmtId="0" fontId="5" fillId="2" borderId="0" xfId="6" applyFont="1" applyFill="1" applyAlignment="1">
      <alignment vertical="center"/>
    </xf>
    <xf numFmtId="0" fontId="6" fillId="4" borderId="0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vertical="center"/>
    </xf>
    <xf numFmtId="3" fontId="7" fillId="2" borderId="0" xfId="6" applyNumberFormat="1" applyFont="1" applyFill="1" applyBorder="1" applyAlignment="1">
      <alignment horizontal="center" vertical="center"/>
    </xf>
    <xf numFmtId="0" fontId="7" fillId="5" borderId="0" xfId="6" applyFont="1" applyFill="1" applyBorder="1" applyAlignment="1">
      <alignment vertical="center"/>
    </xf>
    <xf numFmtId="3" fontId="7" fillId="5" borderId="0" xfId="6" applyNumberFormat="1" applyFont="1" applyFill="1" applyBorder="1" applyAlignment="1">
      <alignment horizontal="center" vertical="center"/>
    </xf>
    <xf numFmtId="3" fontId="7" fillId="3" borderId="0" xfId="6" applyNumberFormat="1" applyFont="1" applyFill="1" applyBorder="1" applyAlignment="1">
      <alignment horizontal="center" vertical="center"/>
    </xf>
    <xf numFmtId="0" fontId="6" fillId="4" borderId="0" xfId="6" applyFont="1" applyFill="1" applyBorder="1" applyAlignment="1">
      <alignment vertical="center"/>
    </xf>
    <xf numFmtId="3" fontId="6" fillId="4" borderId="0" xfId="6" applyNumberFormat="1" applyFont="1" applyFill="1" applyBorder="1" applyAlignment="1">
      <alignment horizontal="center" vertical="center"/>
    </xf>
    <xf numFmtId="0" fontId="6" fillId="6" borderId="0" xfId="6" applyFont="1" applyFill="1" applyBorder="1" applyAlignment="1">
      <alignment vertical="center"/>
    </xf>
    <xf numFmtId="9" fontId="6" fillId="6" borderId="0" xfId="17" applyFont="1" applyFill="1" applyBorder="1" applyAlignment="1">
      <alignment horizontal="center" vertical="center"/>
    </xf>
    <xf numFmtId="0" fontId="3" fillId="3" borderId="0" xfId="6" applyFill="1" applyAlignment="1">
      <alignment vertical="center"/>
    </xf>
    <xf numFmtId="9" fontId="6" fillId="3" borderId="0" xfId="17" applyFont="1" applyFill="1" applyBorder="1" applyAlignment="1">
      <alignment horizontal="center" vertical="center"/>
    </xf>
    <xf numFmtId="0" fontId="2" fillId="2" borderId="0" xfId="6" applyFont="1" applyFill="1" applyAlignment="1">
      <alignment vertical="center"/>
    </xf>
    <xf numFmtId="0" fontId="2" fillId="2" borderId="0" xfId="6" applyFont="1" applyFill="1" applyAlignment="1">
      <alignment horizontal="left" vertical="center"/>
    </xf>
    <xf numFmtId="3" fontId="6" fillId="3" borderId="0" xfId="6" applyNumberFormat="1" applyFont="1" applyFill="1" applyBorder="1" applyAlignment="1">
      <alignment horizontal="center" vertical="center"/>
    </xf>
    <xf numFmtId="0" fontId="6" fillId="2" borderId="0" xfId="6" applyFont="1" applyFill="1" applyBorder="1" applyAlignment="1">
      <alignment vertical="center"/>
    </xf>
    <xf numFmtId="3" fontId="6" fillId="2" borderId="0" xfId="6" applyNumberFormat="1" applyFont="1" applyFill="1" applyBorder="1" applyAlignment="1">
      <alignment horizontal="center" vertical="center"/>
    </xf>
    <xf numFmtId="9" fontId="6" fillId="2" borderId="0" xfId="17" applyFont="1" applyFill="1" applyBorder="1" applyAlignment="1">
      <alignment horizontal="center" vertical="center"/>
    </xf>
    <xf numFmtId="0" fontId="6" fillId="3" borderId="0" xfId="6" applyFont="1" applyFill="1" applyBorder="1" applyAlignment="1">
      <alignment horizontal="left" vertical="center"/>
    </xf>
    <xf numFmtId="0" fontId="3" fillId="2" borderId="0" xfId="6" applyFont="1" applyFill="1" applyAlignment="1">
      <alignment vertical="center"/>
    </xf>
    <xf numFmtId="0" fontId="8" fillId="2" borderId="0" xfId="6" applyFont="1" applyFill="1" applyAlignment="1">
      <alignment horizontal="right" vertical="center"/>
    </xf>
    <xf numFmtId="14" fontId="8" fillId="2" borderId="0" xfId="6" applyNumberFormat="1" applyFont="1" applyFill="1" applyAlignment="1">
      <alignment horizontal="right" vertical="center"/>
    </xf>
    <xf numFmtId="0" fontId="6" fillId="4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left" vertical="center"/>
    </xf>
    <xf numFmtId="0" fontId="12" fillId="0" borderId="0" xfId="6" applyFont="1" applyFill="1" applyAlignment="1">
      <alignment horizontal="center" vertical="center"/>
    </xf>
    <xf numFmtId="49" fontId="13" fillId="3" borderId="0" xfId="6" applyNumberFormat="1" applyFont="1" applyFill="1" applyAlignment="1">
      <alignment horizontal="center" vertical="center"/>
    </xf>
    <xf numFmtId="0" fontId="11" fillId="7" borderId="2" xfId="6" applyFont="1" applyFill="1" applyBorder="1" applyAlignment="1">
      <alignment horizontal="left" vertical="center"/>
    </xf>
    <xf numFmtId="0" fontId="11" fillId="7" borderId="3" xfId="6" applyFont="1" applyFill="1" applyBorder="1" applyAlignment="1">
      <alignment horizontal="left" vertical="center"/>
    </xf>
    <xf numFmtId="0" fontId="11" fillId="7" borderId="1" xfId="6" applyFont="1" applyFill="1" applyBorder="1" applyAlignment="1">
      <alignment horizontal="left" vertical="center"/>
    </xf>
    <xf numFmtId="0" fontId="7" fillId="2" borderId="0" xfId="6" applyFont="1" applyFill="1" applyBorder="1" applyAlignment="1">
      <alignment horizontal="left" vertical="center"/>
    </xf>
    <xf numFmtId="0" fontId="6" fillId="4" borderId="0" xfId="6" applyFont="1" applyFill="1" applyBorder="1" applyAlignment="1">
      <alignment horizontal="left" vertical="center"/>
    </xf>
    <xf numFmtId="0" fontId="7" fillId="5" borderId="0" xfId="6" applyFont="1" applyFill="1" applyBorder="1" applyAlignment="1">
      <alignment horizontal="left" vertical="center"/>
    </xf>
    <xf numFmtId="0" fontId="7" fillId="5" borderId="0" xfId="6" applyFont="1" applyFill="1" applyBorder="1" applyAlignment="1">
      <alignment horizontal="left" vertical="center" wrapText="1"/>
    </xf>
    <xf numFmtId="0" fontId="6" fillId="4" borderId="0" xfId="6" applyFont="1" applyFill="1" applyBorder="1" applyAlignment="1">
      <alignment horizontal="left" vertical="center" wrapText="1"/>
    </xf>
    <xf numFmtId="0" fontId="7" fillId="2" borderId="0" xfId="6" applyFont="1" applyFill="1" applyBorder="1" applyAlignment="1">
      <alignment horizontal="left" vertical="center" wrapText="1"/>
    </xf>
  </cellXfs>
  <cellStyles count="29">
    <cellStyle name="Millares 2" xfId="1"/>
    <cellStyle name="Millares 3" xfId="2"/>
    <cellStyle name="Millares 4" xfId="3"/>
    <cellStyle name="Millares 5" xfId="4"/>
    <cellStyle name="Millares 6" xfId="5"/>
    <cellStyle name="Normal" xfId="0" builtinId="0"/>
    <cellStyle name="Normal 2" xfId="6"/>
    <cellStyle name="Normal 2 2" xfId="7"/>
    <cellStyle name="Normal 2 2 2" xfId="8"/>
    <cellStyle name="Normal 2 3" xfId="9"/>
    <cellStyle name="Normal 2 4" xfId="10"/>
    <cellStyle name="Normal 2 4 2" xfId="11"/>
    <cellStyle name="Normal 2 5" xfId="12"/>
    <cellStyle name="Normal 3" xfId="13"/>
    <cellStyle name="Normal 4" xfId="14"/>
    <cellStyle name="Normal 5" xfId="15"/>
    <cellStyle name="Normal 6" xfId="16"/>
    <cellStyle name="Porcentaje 2" xfId="17"/>
    <cellStyle name="Porcentaje 3" xfId="18"/>
    <cellStyle name="Porcentaje 4" xfId="19"/>
    <cellStyle name="Porcentaje 5" xfId="20"/>
    <cellStyle name="Porcentaje 6" xfId="21"/>
    <cellStyle name="Porcentaje 7" xfId="22"/>
    <cellStyle name="Porcentaje 8" xfId="23"/>
    <cellStyle name="Porcentaje 9" xfId="24"/>
    <cellStyle name="Porcentual 2" xfId="25"/>
    <cellStyle name="Porcentual 2 2" xfId="26"/>
    <cellStyle name="Porcentual 2 3" xfId="27"/>
    <cellStyle name="Porcentual 2 3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Consultantes, según sexo y mes</a:t>
            </a:r>
          </a:p>
        </c:rich>
      </c:tx>
      <c:layout>
        <c:manualLayout>
          <c:xMode val="edge"/>
          <c:yMode val="edge"/>
          <c:x val="0.26900625883303048"/>
          <c:y val="2.2160607583626514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717948717948714E-2"/>
          <c:y val="0.2246032819304789"/>
          <c:w val="0.87925869462486028"/>
          <c:h val="0.6603460276797885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13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923076923076927E-3"/>
                  <c:y val="3.519061583577713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100'!$C$12:$C$23</c:f>
              <c:numCache>
                <c:formatCode>#,##0</c:formatCode>
                <c:ptCount val="12"/>
                <c:pt idx="0">
                  <c:v>3223</c:v>
                </c:pt>
                <c:pt idx="1">
                  <c:v>3914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301075268817204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504001984036909E-17"/>
                  <c:y val="-1.9550342130987292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4.301075268817204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7008003968073905E-17"/>
                  <c:y val="-5.865102639296186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301075268817204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9100684261974585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5.0830889540566963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4016007936147797E-17"/>
                  <c:y val="-5.4740957966764384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4016007936147797E-17"/>
                  <c:y val="-3.128054740957966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100'!$D$12:$D$23</c:f>
              <c:numCache>
                <c:formatCode>#,##0</c:formatCode>
                <c:ptCount val="12"/>
                <c:pt idx="0">
                  <c:v>397</c:v>
                </c:pt>
                <c:pt idx="1">
                  <c:v>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747408"/>
        <c:axId val="218747968"/>
      </c:barChart>
      <c:catAx>
        <c:axId val="21874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874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7479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8747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923076923076922"/>
          <c:y val="0.12003685709499078"/>
          <c:w val="0.46474358974358981"/>
          <c:h val="6.6482101971296129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consultantes por sexo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07"/>
          <c:y val="0.33615911943613014"/>
          <c:w val="0.39037433155080353"/>
          <c:h val="0.387006717334033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18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94708093920693E-3"/>
                  <c:y val="-7.44495676779141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100'!$C$11:$D$11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100'!$C$24:$D$24</c:f>
              <c:numCache>
                <c:formatCode>#,##0</c:formatCode>
                <c:ptCount val="2"/>
                <c:pt idx="0">
                  <c:v>7137</c:v>
                </c:pt>
                <c:pt idx="1">
                  <c:v>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consultantes</a:t>
            </a:r>
          </a:p>
        </c:rich>
      </c:tx>
      <c:layout>
        <c:manualLayout>
          <c:xMode val="edge"/>
          <c:yMode val="edge"/>
          <c:x val="0.22537234697514663"/>
          <c:y val="4.3312048680482107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100'!$C$29:$K$29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100'!$C$42:$K$42</c:f>
              <c:numCache>
                <c:formatCode>#,##0</c:formatCode>
                <c:ptCount val="9"/>
                <c:pt idx="0">
                  <c:v>4</c:v>
                </c:pt>
                <c:pt idx="1">
                  <c:v>14</c:v>
                </c:pt>
                <c:pt idx="2">
                  <c:v>182</c:v>
                </c:pt>
                <c:pt idx="3">
                  <c:v>1422</c:v>
                </c:pt>
                <c:pt idx="4">
                  <c:v>2900</c:v>
                </c:pt>
                <c:pt idx="5">
                  <c:v>2181</c:v>
                </c:pt>
                <c:pt idx="6">
                  <c:v>1161</c:v>
                </c:pt>
                <c:pt idx="7">
                  <c:v>249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064208"/>
        <c:axId val="186064768"/>
      </c:barChart>
      <c:catAx>
        <c:axId val="186064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6064768"/>
        <c:crosses val="autoZero"/>
        <c:auto val="1"/>
        <c:lblAlgn val="ctr"/>
        <c:lblOffset val="100"/>
        <c:noMultiLvlLbl val="0"/>
      </c:catAx>
      <c:valAx>
        <c:axId val="18606476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6064208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Víctimas, segun sexo y mes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50155763239869E-2"/>
          <c:y val="0.22531503394477925"/>
          <c:w val="0.87925869462486073"/>
          <c:h val="0.66034602767978912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100'!$A$51:$A$62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100'!$C$51:$C$62</c:f>
              <c:numCache>
                <c:formatCode>#,##0</c:formatCode>
                <c:ptCount val="12"/>
                <c:pt idx="0">
                  <c:v>2886</c:v>
                </c:pt>
                <c:pt idx="1">
                  <c:v>3335</c:v>
                </c:pt>
              </c:numCache>
            </c:numRef>
          </c:val>
        </c:ser>
        <c:ser>
          <c:idx val="1"/>
          <c:order val="1"/>
          <c:tx>
            <c:strRef>
              <c:f>'LINEA 100'!$D$50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7.4291300097751714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100'!$A$51:$A$62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100'!$D$51:$D$62</c:f>
              <c:numCache>
                <c:formatCode>#,##0</c:formatCode>
                <c:ptCount val="12"/>
                <c:pt idx="0">
                  <c:v>734</c:v>
                </c:pt>
                <c:pt idx="1">
                  <c:v>1158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068128"/>
        <c:axId val="218895360"/>
      </c:barChart>
      <c:catAx>
        <c:axId val="1860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889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8953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606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75097505335195"/>
          <c:y val="0.10893979161695697"/>
          <c:w val="0.42803777565187523"/>
          <c:h val="8.938545560592806E-2"/>
        </c:manualLayout>
      </c:layout>
      <c:overlay val="0"/>
      <c:spPr>
        <a:solidFill>
          <a:srgbClr val="FFFFFF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víctimas por sexo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29"/>
          <c:y val="0.33615911943613014"/>
          <c:w val="0.39037433155080387"/>
          <c:h val="0.3870067173340336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3.2293679506278032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429E-2"/>
                  <c:y val="-6.6441443422924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100'!$C$50:$E$50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100'!$C$63:$E$63</c:f>
              <c:numCache>
                <c:formatCode>#,##0</c:formatCode>
                <c:ptCount val="3"/>
                <c:pt idx="0">
                  <c:v>6221</c:v>
                </c:pt>
                <c:pt idx="1">
                  <c:v>1892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víctimas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100'!$C$69:$K$69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100'!$C$82:$K$82</c:f>
              <c:numCache>
                <c:formatCode>#,##0</c:formatCode>
                <c:ptCount val="9"/>
                <c:pt idx="0">
                  <c:v>1311</c:v>
                </c:pt>
                <c:pt idx="1">
                  <c:v>1351</c:v>
                </c:pt>
                <c:pt idx="2">
                  <c:v>1084</c:v>
                </c:pt>
                <c:pt idx="3">
                  <c:v>1109</c:v>
                </c:pt>
                <c:pt idx="4">
                  <c:v>1529</c:v>
                </c:pt>
                <c:pt idx="5">
                  <c:v>950</c:v>
                </c:pt>
                <c:pt idx="6">
                  <c:v>495</c:v>
                </c:pt>
                <c:pt idx="7">
                  <c:v>284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899280"/>
        <c:axId val="218899840"/>
      </c:barChart>
      <c:catAx>
        <c:axId val="218899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8899840"/>
        <c:crosses val="autoZero"/>
        <c:auto val="1"/>
        <c:lblAlgn val="ctr"/>
        <c:lblOffset val="100"/>
        <c:noMultiLvlLbl val="0"/>
      </c:catAx>
      <c:valAx>
        <c:axId val="21889984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889928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Agresores, segun sexo y mes</a:t>
            </a:r>
          </a:p>
        </c:rich>
      </c:tx>
      <c:layout>
        <c:manualLayout>
          <c:xMode val="edge"/>
          <c:yMode val="edge"/>
          <c:x val="0.27707692307692311"/>
          <c:y val="2.3460356225525288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717948717948714E-2"/>
          <c:y val="0.25304608184973948"/>
          <c:w val="0.87925869462486095"/>
          <c:h val="0.66034602767978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100'!$A$90:$A$101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100'!$C$90:$C$101</c:f>
              <c:numCache>
                <c:formatCode>#,##0</c:formatCode>
                <c:ptCount val="12"/>
                <c:pt idx="0">
                  <c:v>683</c:v>
                </c:pt>
                <c:pt idx="1">
                  <c:v>1137</c:v>
                </c:pt>
              </c:numCache>
            </c:numRef>
          </c:val>
        </c:ser>
        <c:ser>
          <c:idx val="1"/>
          <c:order val="1"/>
          <c:tx>
            <c:strRef>
              <c:f>'LINEA 100'!$D$89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209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641025641025641E-3"/>
                  <c:y val="4.692082111436950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7.4291300097751714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100'!$A$90:$A$101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100'!$D$90:$D$101</c:f>
              <c:numCache>
                <c:formatCode>#,##0</c:formatCode>
                <c:ptCount val="12"/>
                <c:pt idx="0">
                  <c:v>2937</c:v>
                </c:pt>
                <c:pt idx="1">
                  <c:v>3356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179824"/>
        <c:axId val="219180384"/>
      </c:barChart>
      <c:catAx>
        <c:axId val="21917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18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1803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179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48717948717949"/>
          <c:y val="0.12903223995396298"/>
          <c:w val="0.42884615384615377"/>
          <c:h val="9.3841705615675036E-2"/>
        </c:manualLayout>
      </c:layout>
      <c:overlay val="0"/>
      <c:spPr>
        <a:solidFill>
          <a:srgbClr val="FFFFFF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agresores por sexo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56"/>
          <c:y val="0.33615911943613014"/>
          <c:w val="0.39037433155080409"/>
          <c:h val="0.387006717334033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670809392069239E-2"/>
                  <c:y val="-5.03615426450072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457E-2"/>
                  <c:y val="-6.6441443422924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100'!$C$89:$E$89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100'!$C$102:$E$102</c:f>
              <c:numCache>
                <c:formatCode>#,##0</c:formatCode>
                <c:ptCount val="3"/>
                <c:pt idx="0">
                  <c:v>1820</c:v>
                </c:pt>
                <c:pt idx="1">
                  <c:v>6293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Agresores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1288357665072812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241052296176768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717810220097004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100'!$C$107:$K$107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100'!$C$120:$K$120</c:f>
              <c:numCache>
                <c:formatCode>#,##0</c:formatCode>
                <c:ptCount val="9"/>
                <c:pt idx="0">
                  <c:v>12</c:v>
                </c:pt>
                <c:pt idx="1">
                  <c:v>1</c:v>
                </c:pt>
                <c:pt idx="2">
                  <c:v>112</c:v>
                </c:pt>
                <c:pt idx="3">
                  <c:v>1174</c:v>
                </c:pt>
                <c:pt idx="4">
                  <c:v>2861</c:v>
                </c:pt>
                <c:pt idx="5">
                  <c:v>2445</c:v>
                </c:pt>
                <c:pt idx="6">
                  <c:v>1185</c:v>
                </c:pt>
                <c:pt idx="7">
                  <c:v>323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184304"/>
        <c:axId val="219184864"/>
      </c:barChart>
      <c:catAx>
        <c:axId val="21918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9184864"/>
        <c:crosses val="autoZero"/>
        <c:auto val="1"/>
        <c:lblAlgn val="ctr"/>
        <c:lblOffset val="100"/>
        <c:noMultiLvlLbl val="0"/>
      </c:catAx>
      <c:valAx>
        <c:axId val="21918486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9184304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</xdr:row>
      <xdr:rowOff>9525</xdr:rowOff>
    </xdr:from>
    <xdr:to>
      <xdr:col>10</xdr:col>
      <xdr:colOff>619125</xdr:colOff>
      <xdr:row>26</xdr:row>
      <xdr:rowOff>19050</xdr:rowOff>
    </xdr:to>
    <xdr:graphicFrame macro="">
      <xdr:nvGraphicFramePr>
        <xdr:cNvPr id="20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8</xdr:row>
      <xdr:rowOff>371475</xdr:rowOff>
    </xdr:from>
    <xdr:to>
      <xdr:col>15</xdr:col>
      <xdr:colOff>704850</xdr:colOff>
      <xdr:row>26</xdr:row>
      <xdr:rowOff>0</xdr:rowOff>
    </xdr:to>
    <xdr:graphicFrame macro="">
      <xdr:nvGraphicFramePr>
        <xdr:cNvPr id="2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714375</xdr:colOff>
      <xdr:row>27</xdr:row>
      <xdr:rowOff>0</xdr:rowOff>
    </xdr:from>
    <xdr:to>
      <xdr:col>16</xdr:col>
      <xdr:colOff>0</xdr:colOff>
      <xdr:row>45</xdr:row>
      <xdr:rowOff>47625</xdr:rowOff>
    </xdr:to>
    <xdr:graphicFrame macro="">
      <xdr:nvGraphicFramePr>
        <xdr:cNvPr id="2091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638175</xdr:colOff>
      <xdr:row>48</xdr:row>
      <xdr:rowOff>114300</xdr:rowOff>
    </xdr:from>
    <xdr:to>
      <xdr:col>11</xdr:col>
      <xdr:colOff>400050</xdr:colOff>
      <xdr:row>66</xdr:row>
      <xdr:rowOff>95250</xdr:rowOff>
    </xdr:to>
    <xdr:graphicFrame macro="">
      <xdr:nvGraphicFramePr>
        <xdr:cNvPr id="20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466725</xdr:colOff>
      <xdr:row>48</xdr:row>
      <xdr:rowOff>19050</xdr:rowOff>
    </xdr:from>
    <xdr:to>
      <xdr:col>16</xdr:col>
      <xdr:colOff>0</xdr:colOff>
      <xdr:row>65</xdr:row>
      <xdr:rowOff>142875</xdr:rowOff>
    </xdr:to>
    <xdr:graphicFrame macro="">
      <xdr:nvGraphicFramePr>
        <xdr:cNvPr id="209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581025</xdr:colOff>
      <xdr:row>66</xdr:row>
      <xdr:rowOff>314325</xdr:rowOff>
    </xdr:from>
    <xdr:to>
      <xdr:col>16</xdr:col>
      <xdr:colOff>0</xdr:colOff>
      <xdr:row>84</xdr:row>
      <xdr:rowOff>0</xdr:rowOff>
    </xdr:to>
    <xdr:graphicFrame macro="">
      <xdr:nvGraphicFramePr>
        <xdr:cNvPr id="2094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66675</xdr:colOff>
      <xdr:row>87</xdr:row>
      <xdr:rowOff>9525</xdr:rowOff>
    </xdr:from>
    <xdr:to>
      <xdr:col>11</xdr:col>
      <xdr:colOff>447675</xdr:colOff>
      <xdr:row>104</xdr:row>
      <xdr:rowOff>0</xdr:rowOff>
    </xdr:to>
    <xdr:graphicFrame macro="">
      <xdr:nvGraphicFramePr>
        <xdr:cNvPr id="20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333375</xdr:colOff>
      <xdr:row>87</xdr:row>
      <xdr:rowOff>76200</xdr:rowOff>
    </xdr:from>
    <xdr:to>
      <xdr:col>16</xdr:col>
      <xdr:colOff>0</xdr:colOff>
      <xdr:row>104</xdr:row>
      <xdr:rowOff>0</xdr:rowOff>
    </xdr:to>
    <xdr:graphicFrame macro="">
      <xdr:nvGraphicFramePr>
        <xdr:cNvPr id="20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104</xdr:row>
      <xdr:rowOff>333375</xdr:rowOff>
    </xdr:from>
    <xdr:to>
      <xdr:col>15</xdr:col>
      <xdr:colOff>609600</xdr:colOff>
      <xdr:row>122</xdr:row>
      <xdr:rowOff>9525</xdr:rowOff>
    </xdr:to>
    <xdr:graphicFrame macro="">
      <xdr:nvGraphicFramePr>
        <xdr:cNvPr id="2097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485775</xdr:colOff>
      <xdr:row>3</xdr:row>
      <xdr:rowOff>19050</xdr:rowOff>
    </xdr:to>
    <xdr:pic>
      <xdr:nvPicPr>
        <xdr:cNvPr id="2098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0.29193</cdr:y>
    </cdr:from>
    <cdr:to>
      <cdr:x>0.15627</cdr:x>
      <cdr:y>0.49328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7507" y="925936"/>
          <a:ext cx="503228" cy="63864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P192"/>
  <sheetViews>
    <sheetView tabSelected="1" view="pageBreakPreview" zoomScale="90" zoomScaleNormal="80" zoomScaleSheetLayoutView="90" workbookViewId="0">
      <selection activeCell="A5" sqref="A5:P5"/>
    </sheetView>
  </sheetViews>
  <sheetFormatPr baseColWidth="10" defaultRowHeight="15" customHeight="1" x14ac:dyDescent="0.2"/>
  <cols>
    <col min="1" max="1" width="16" style="3" customWidth="1"/>
    <col min="2" max="2" width="12.5703125" style="3" customWidth="1"/>
    <col min="3" max="16384" width="11.42578125" style="3"/>
  </cols>
  <sheetData>
    <row r="1" spans="1:16" s="1" customFormat="1" ht="15" customHeight="1" x14ac:dyDescent="0.2"/>
    <row r="4" spans="1:16" s="2" customFormat="1" ht="30" customHeight="1" x14ac:dyDescent="0.2">
      <c r="A4" s="29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4.75" customHeight="1" x14ac:dyDescent="0.2">
      <c r="A5" s="30" t="s">
        <v>92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5" customHeight="1" x14ac:dyDescent="0.2">
      <c r="N6" s="4"/>
    </row>
    <row r="7" spans="1:16" ht="30" customHeight="1" x14ac:dyDescent="0.2">
      <c r="A7" s="31" t="s">
        <v>28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1:16" ht="6.75" customHeight="1" x14ac:dyDescent="0.2"/>
    <row r="9" spans="1:16" ht="21.75" customHeight="1" x14ac:dyDescent="0.2">
      <c r="A9" s="28" t="s">
        <v>29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7.5" customHeight="1" x14ac:dyDescent="0.2"/>
    <row r="11" spans="1:16" ht="17.25" customHeight="1" x14ac:dyDescent="0.2">
      <c r="A11" s="27" t="s">
        <v>0</v>
      </c>
      <c r="B11" s="5" t="s">
        <v>1</v>
      </c>
      <c r="C11" s="5" t="s">
        <v>2</v>
      </c>
      <c r="D11" s="5" t="s">
        <v>3</v>
      </c>
    </row>
    <row r="12" spans="1:16" ht="17.25" customHeight="1" x14ac:dyDescent="0.2">
      <c r="A12" s="6" t="s">
        <v>4</v>
      </c>
      <c r="B12" s="7">
        <f t="shared" ref="B12:B23" si="0">+C12+D12</f>
        <v>3620</v>
      </c>
      <c r="C12" s="7">
        <v>3223</v>
      </c>
      <c r="D12" s="7">
        <v>397</v>
      </c>
    </row>
    <row r="13" spans="1:16" ht="17.25" customHeight="1" x14ac:dyDescent="0.2">
      <c r="A13" s="8" t="s">
        <v>5</v>
      </c>
      <c r="B13" s="9">
        <f t="shared" si="0"/>
        <v>4493</v>
      </c>
      <c r="C13" s="9">
        <v>3914</v>
      </c>
      <c r="D13" s="9">
        <v>579</v>
      </c>
    </row>
    <row r="14" spans="1:16" ht="17.25" customHeight="1" x14ac:dyDescent="0.2">
      <c r="A14" s="6" t="s">
        <v>6</v>
      </c>
      <c r="B14" s="7">
        <f t="shared" si="0"/>
        <v>0</v>
      </c>
      <c r="C14" s="7"/>
      <c r="D14" s="7"/>
    </row>
    <row r="15" spans="1:16" ht="17.25" customHeight="1" x14ac:dyDescent="0.2">
      <c r="A15" s="8" t="s">
        <v>7</v>
      </c>
      <c r="B15" s="9">
        <f t="shared" si="0"/>
        <v>0</v>
      </c>
      <c r="C15" s="9"/>
      <c r="D15" s="9"/>
    </row>
    <row r="16" spans="1:16" ht="17.25" customHeight="1" x14ac:dyDescent="0.2">
      <c r="A16" s="6" t="s">
        <v>8</v>
      </c>
      <c r="B16" s="7">
        <f t="shared" si="0"/>
        <v>0</v>
      </c>
      <c r="C16" s="7"/>
      <c r="D16" s="7"/>
    </row>
    <row r="17" spans="1:16" ht="17.25" customHeight="1" x14ac:dyDescent="0.2">
      <c r="A17" s="8" t="s">
        <v>9</v>
      </c>
      <c r="B17" s="9">
        <f t="shared" si="0"/>
        <v>0</v>
      </c>
      <c r="C17" s="9"/>
      <c r="D17" s="9"/>
    </row>
    <row r="18" spans="1:16" ht="17.25" customHeight="1" x14ac:dyDescent="0.2">
      <c r="A18" s="6" t="s">
        <v>10</v>
      </c>
      <c r="B18" s="7">
        <f t="shared" si="0"/>
        <v>0</v>
      </c>
      <c r="C18" s="7"/>
      <c r="D18" s="7"/>
    </row>
    <row r="19" spans="1:16" ht="17.25" customHeight="1" x14ac:dyDescent="0.2">
      <c r="A19" s="8" t="s">
        <v>11</v>
      </c>
      <c r="B19" s="9">
        <f t="shared" si="0"/>
        <v>0</v>
      </c>
      <c r="C19" s="9"/>
      <c r="D19" s="9"/>
    </row>
    <row r="20" spans="1:16" ht="17.25" customHeight="1" x14ac:dyDescent="0.2">
      <c r="A20" s="6" t="s">
        <v>12</v>
      </c>
      <c r="B20" s="7">
        <f t="shared" si="0"/>
        <v>0</v>
      </c>
      <c r="C20" s="7"/>
      <c r="D20" s="7"/>
    </row>
    <row r="21" spans="1:16" ht="17.25" customHeight="1" x14ac:dyDescent="0.2">
      <c r="A21" s="8" t="s">
        <v>13</v>
      </c>
      <c r="B21" s="9">
        <f t="shared" si="0"/>
        <v>0</v>
      </c>
      <c r="C21" s="9"/>
      <c r="D21" s="9"/>
    </row>
    <row r="22" spans="1:16" ht="17.25" customHeight="1" x14ac:dyDescent="0.2">
      <c r="A22" s="6" t="s">
        <v>14</v>
      </c>
      <c r="B22" s="7">
        <f t="shared" si="0"/>
        <v>0</v>
      </c>
      <c r="C22" s="10"/>
      <c r="D22" s="10"/>
    </row>
    <row r="23" spans="1:16" ht="17.25" customHeight="1" x14ac:dyDescent="0.2">
      <c r="A23" s="8" t="s">
        <v>15</v>
      </c>
      <c r="B23" s="9">
        <f t="shared" si="0"/>
        <v>0</v>
      </c>
      <c r="C23" s="9"/>
      <c r="D23" s="9"/>
    </row>
    <row r="24" spans="1:16" ht="17.25" customHeight="1" x14ac:dyDescent="0.2">
      <c r="A24" s="11" t="s">
        <v>1</v>
      </c>
      <c r="B24" s="12">
        <f>SUM(B12:B23)</f>
        <v>8113</v>
      </c>
      <c r="C24" s="12">
        <f>SUM(C12:C23)</f>
        <v>7137</v>
      </c>
      <c r="D24" s="12">
        <f>SUM(D12:D23)</f>
        <v>976</v>
      </c>
    </row>
    <row r="25" spans="1:16" ht="17.25" customHeight="1" x14ac:dyDescent="0.2">
      <c r="A25" s="13" t="s">
        <v>26</v>
      </c>
      <c r="B25" s="14">
        <f>+B24/$B$24</f>
        <v>1</v>
      </c>
      <c r="C25" s="14">
        <f>+C24/$B$24</f>
        <v>0.87969924812030076</v>
      </c>
      <c r="D25" s="14">
        <f>+D24/$B$24</f>
        <v>0.12030075187969924</v>
      </c>
    </row>
    <row r="26" spans="1:16" ht="15" customHeight="1" x14ac:dyDescent="0.2">
      <c r="A26" s="15"/>
      <c r="B26" s="16"/>
      <c r="C26" s="16"/>
      <c r="D26" s="16"/>
    </row>
    <row r="27" spans="1:16" ht="23.25" customHeight="1" x14ac:dyDescent="0.2">
      <c r="A27" s="28" t="s">
        <v>30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ht="9" customHeight="1" x14ac:dyDescent="0.2"/>
    <row r="29" spans="1:16" ht="17.25" customHeight="1" x14ac:dyDescent="0.2">
      <c r="A29" s="11" t="s">
        <v>0</v>
      </c>
      <c r="B29" s="5" t="s">
        <v>1</v>
      </c>
      <c r="C29" s="5" t="s">
        <v>16</v>
      </c>
      <c r="D29" s="5" t="s">
        <v>17</v>
      </c>
      <c r="E29" s="5" t="s">
        <v>18</v>
      </c>
      <c r="F29" s="5" t="s">
        <v>19</v>
      </c>
      <c r="G29" s="5" t="s">
        <v>20</v>
      </c>
      <c r="H29" s="5" t="s">
        <v>21</v>
      </c>
      <c r="I29" s="5" t="s">
        <v>22</v>
      </c>
      <c r="J29" s="5" t="s">
        <v>23</v>
      </c>
      <c r="K29" s="5" t="s">
        <v>31</v>
      </c>
    </row>
    <row r="30" spans="1:16" ht="17.25" customHeight="1" x14ac:dyDescent="0.2">
      <c r="A30" s="6" t="s">
        <v>4</v>
      </c>
      <c r="B30" s="7">
        <f t="shared" ref="B30:B41" si="1">+SUM(C30:K30)</f>
        <v>3620</v>
      </c>
      <c r="C30" s="7">
        <v>2</v>
      </c>
      <c r="D30" s="7">
        <v>1</v>
      </c>
      <c r="E30" s="7">
        <v>79</v>
      </c>
      <c r="F30" s="7">
        <v>696</v>
      </c>
      <c r="G30" s="7">
        <v>1263</v>
      </c>
      <c r="H30" s="7">
        <v>923</v>
      </c>
      <c r="I30" s="7">
        <v>541</v>
      </c>
      <c r="J30" s="7">
        <v>115</v>
      </c>
      <c r="K30" s="7">
        <v>0</v>
      </c>
    </row>
    <row r="31" spans="1:16" ht="17.25" customHeight="1" x14ac:dyDescent="0.2">
      <c r="A31" s="8" t="s">
        <v>5</v>
      </c>
      <c r="B31" s="9">
        <f t="shared" si="1"/>
        <v>4493</v>
      </c>
      <c r="C31" s="9">
        <v>2</v>
      </c>
      <c r="D31" s="9">
        <v>13</v>
      </c>
      <c r="E31" s="9">
        <v>103</v>
      </c>
      <c r="F31" s="9">
        <v>726</v>
      </c>
      <c r="G31" s="9">
        <v>1637</v>
      </c>
      <c r="H31" s="9">
        <v>1258</v>
      </c>
      <c r="I31" s="9">
        <v>620</v>
      </c>
      <c r="J31" s="9">
        <v>134</v>
      </c>
      <c r="K31" s="9">
        <v>0</v>
      </c>
    </row>
    <row r="32" spans="1:16" ht="17.25" customHeight="1" x14ac:dyDescent="0.2">
      <c r="A32" s="6" t="s">
        <v>6</v>
      </c>
      <c r="B32" s="7">
        <f t="shared" si="1"/>
        <v>0</v>
      </c>
      <c r="C32" s="7"/>
      <c r="D32" s="7"/>
      <c r="E32" s="7"/>
      <c r="F32" s="7"/>
      <c r="G32" s="7"/>
      <c r="H32" s="7"/>
      <c r="I32" s="7"/>
      <c r="J32" s="7"/>
      <c r="K32" s="7"/>
    </row>
    <row r="33" spans="1:16" ht="17.25" customHeight="1" x14ac:dyDescent="0.2">
      <c r="A33" s="8" t="s">
        <v>7</v>
      </c>
      <c r="B33" s="9">
        <f t="shared" si="1"/>
        <v>0</v>
      </c>
      <c r="C33" s="9"/>
      <c r="D33" s="9"/>
      <c r="E33" s="9"/>
      <c r="F33" s="9"/>
      <c r="G33" s="9"/>
      <c r="H33" s="9"/>
      <c r="I33" s="9"/>
      <c r="J33" s="9"/>
      <c r="K33" s="9"/>
    </row>
    <row r="34" spans="1:16" ht="17.25" customHeight="1" x14ac:dyDescent="0.2">
      <c r="A34" s="6" t="s">
        <v>8</v>
      </c>
      <c r="B34" s="7">
        <f t="shared" si="1"/>
        <v>0</v>
      </c>
      <c r="C34" s="7"/>
      <c r="D34" s="7"/>
      <c r="E34" s="7"/>
      <c r="F34" s="7"/>
      <c r="G34" s="7"/>
      <c r="H34" s="7"/>
      <c r="I34" s="7"/>
      <c r="J34" s="7"/>
      <c r="K34" s="7"/>
    </row>
    <row r="35" spans="1:16" ht="17.25" customHeight="1" x14ac:dyDescent="0.2">
      <c r="A35" s="8" t="s">
        <v>9</v>
      </c>
      <c r="B35" s="9">
        <f t="shared" si="1"/>
        <v>0</v>
      </c>
      <c r="C35" s="9"/>
      <c r="D35" s="9"/>
      <c r="E35" s="9"/>
      <c r="F35" s="9"/>
      <c r="G35" s="9"/>
      <c r="H35" s="9"/>
      <c r="I35" s="9"/>
      <c r="J35" s="9"/>
      <c r="K35" s="9"/>
    </row>
    <row r="36" spans="1:16" ht="17.25" customHeight="1" x14ac:dyDescent="0.2">
      <c r="A36" s="6" t="s">
        <v>10</v>
      </c>
      <c r="B36" s="7">
        <f t="shared" si="1"/>
        <v>0</v>
      </c>
      <c r="C36" s="7"/>
      <c r="D36" s="7"/>
      <c r="E36" s="7"/>
      <c r="F36" s="7"/>
      <c r="G36" s="7"/>
      <c r="H36" s="7"/>
      <c r="I36" s="7"/>
      <c r="J36" s="7"/>
      <c r="K36" s="7"/>
    </row>
    <row r="37" spans="1:16" ht="17.25" customHeight="1" x14ac:dyDescent="0.2">
      <c r="A37" s="8" t="s">
        <v>11</v>
      </c>
      <c r="B37" s="9">
        <f t="shared" si="1"/>
        <v>0</v>
      </c>
      <c r="C37" s="9"/>
      <c r="D37" s="9"/>
      <c r="E37" s="9"/>
      <c r="F37" s="9"/>
      <c r="G37" s="9"/>
      <c r="H37" s="9"/>
      <c r="I37" s="9"/>
      <c r="J37" s="9"/>
      <c r="K37" s="9"/>
    </row>
    <row r="38" spans="1:16" ht="17.25" customHeight="1" x14ac:dyDescent="0.2">
      <c r="A38" s="6" t="s">
        <v>12</v>
      </c>
      <c r="B38" s="7">
        <f t="shared" si="1"/>
        <v>0</v>
      </c>
      <c r="C38" s="7"/>
      <c r="D38" s="7"/>
      <c r="E38" s="7"/>
      <c r="F38" s="7"/>
      <c r="G38" s="7"/>
      <c r="H38" s="7"/>
      <c r="I38" s="7"/>
      <c r="J38" s="7"/>
      <c r="K38" s="7"/>
    </row>
    <row r="39" spans="1:16" ht="17.25" customHeight="1" x14ac:dyDescent="0.2">
      <c r="A39" s="8" t="s">
        <v>13</v>
      </c>
      <c r="B39" s="9">
        <f t="shared" si="1"/>
        <v>0</v>
      </c>
      <c r="C39" s="9"/>
      <c r="D39" s="9"/>
      <c r="E39" s="9"/>
      <c r="F39" s="9"/>
      <c r="G39" s="9"/>
      <c r="H39" s="9"/>
      <c r="I39" s="9"/>
      <c r="J39" s="9"/>
      <c r="K39" s="9"/>
    </row>
    <row r="40" spans="1:16" ht="17.25" customHeight="1" x14ac:dyDescent="0.2">
      <c r="A40" s="6" t="s">
        <v>14</v>
      </c>
      <c r="B40" s="7">
        <f t="shared" si="1"/>
        <v>0</v>
      </c>
      <c r="C40" s="10"/>
      <c r="D40" s="10"/>
      <c r="E40" s="10"/>
      <c r="F40" s="10"/>
      <c r="G40" s="10"/>
      <c r="H40" s="10"/>
      <c r="I40" s="10"/>
      <c r="J40" s="10"/>
      <c r="K40" s="10"/>
    </row>
    <row r="41" spans="1:16" ht="17.25" customHeight="1" x14ac:dyDescent="0.2">
      <c r="A41" s="8" t="s">
        <v>15</v>
      </c>
      <c r="B41" s="9">
        <f t="shared" si="1"/>
        <v>0</v>
      </c>
      <c r="C41" s="9"/>
      <c r="D41" s="9"/>
      <c r="E41" s="9"/>
      <c r="F41" s="9"/>
      <c r="G41" s="9"/>
      <c r="H41" s="9"/>
      <c r="I41" s="9"/>
      <c r="J41" s="9"/>
      <c r="K41" s="9"/>
    </row>
    <row r="42" spans="1:16" ht="17.25" customHeight="1" x14ac:dyDescent="0.2">
      <c r="A42" s="11" t="s">
        <v>1</v>
      </c>
      <c r="B42" s="12">
        <f>SUM(C42:K42)</f>
        <v>8113</v>
      </c>
      <c r="C42" s="12">
        <f t="shared" ref="C42:J42" si="2">SUM(C30:C41)</f>
        <v>4</v>
      </c>
      <c r="D42" s="12">
        <f t="shared" si="2"/>
        <v>14</v>
      </c>
      <c r="E42" s="12">
        <f t="shared" si="2"/>
        <v>182</v>
      </c>
      <c r="F42" s="12">
        <f t="shared" si="2"/>
        <v>1422</v>
      </c>
      <c r="G42" s="12">
        <f t="shared" si="2"/>
        <v>2900</v>
      </c>
      <c r="H42" s="12">
        <f t="shared" si="2"/>
        <v>2181</v>
      </c>
      <c r="I42" s="12">
        <f t="shared" si="2"/>
        <v>1161</v>
      </c>
      <c r="J42" s="12">
        <f t="shared" si="2"/>
        <v>249</v>
      </c>
      <c r="K42" s="12">
        <f>SUM(K30:K41)</f>
        <v>0</v>
      </c>
    </row>
    <row r="43" spans="1:16" s="17" customFormat="1" ht="17.25" customHeight="1" x14ac:dyDescent="0.2">
      <c r="A43" s="13" t="s">
        <v>26</v>
      </c>
      <c r="B43" s="14">
        <f>+SUM(C43:K43)</f>
        <v>0.99999999999999989</v>
      </c>
      <c r="C43" s="14">
        <f>+C42/$B$42</f>
        <v>4.9303586835942317E-4</v>
      </c>
      <c r="D43" s="14">
        <f>+D42/$B$42</f>
        <v>1.7256255392579811E-3</v>
      </c>
      <c r="E43" s="14">
        <f t="shared" ref="E43:J43" si="3">+E42/$B$42</f>
        <v>2.2433132010353754E-2</v>
      </c>
      <c r="F43" s="14">
        <f t="shared" si="3"/>
        <v>0.17527425120177492</v>
      </c>
      <c r="G43" s="14">
        <f t="shared" si="3"/>
        <v>0.35745100456058176</v>
      </c>
      <c r="H43" s="14">
        <f t="shared" si="3"/>
        <v>0.26882780722297545</v>
      </c>
      <c r="I43" s="14">
        <f t="shared" si="3"/>
        <v>0.14310366079132256</v>
      </c>
      <c r="J43" s="14">
        <f t="shared" si="3"/>
        <v>3.0691482805374089E-2</v>
      </c>
      <c r="K43" s="14">
        <f>+K42/$B$42</f>
        <v>0</v>
      </c>
    </row>
    <row r="44" spans="1:16" ht="15" customHeight="1" x14ac:dyDescent="0.2">
      <c r="A44" s="15"/>
    </row>
    <row r="46" spans="1:16" ht="30" customHeight="1" x14ac:dyDescent="0.2">
      <c r="A46" s="31" t="s">
        <v>32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</row>
    <row r="47" spans="1:16" ht="10.5" customHeight="1" x14ac:dyDescent="0.2"/>
    <row r="48" spans="1:16" ht="22.5" customHeight="1" x14ac:dyDescent="0.2">
      <c r="A48" s="28" t="s">
        <v>33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4" ht="9.75" customHeight="1" x14ac:dyDescent="0.2"/>
    <row r="50" spans="1:4" ht="17.25" customHeight="1" x14ac:dyDescent="0.2">
      <c r="A50" s="27" t="s">
        <v>0</v>
      </c>
      <c r="B50" s="5" t="s">
        <v>1</v>
      </c>
      <c r="C50" s="5" t="s">
        <v>2</v>
      </c>
      <c r="D50" s="5" t="s">
        <v>3</v>
      </c>
    </row>
    <row r="51" spans="1:4" ht="17.25" customHeight="1" x14ac:dyDescent="0.2">
      <c r="A51" s="6" t="s">
        <v>4</v>
      </c>
      <c r="B51" s="7">
        <f t="shared" ref="B51:B62" si="4">+C51+D51</f>
        <v>3620</v>
      </c>
      <c r="C51" s="7">
        <v>2886</v>
      </c>
      <c r="D51" s="7">
        <v>734</v>
      </c>
    </row>
    <row r="52" spans="1:4" ht="17.25" customHeight="1" x14ac:dyDescent="0.2">
      <c r="A52" s="8" t="s">
        <v>5</v>
      </c>
      <c r="B52" s="9">
        <f t="shared" si="4"/>
        <v>4493</v>
      </c>
      <c r="C52" s="9">
        <v>3335</v>
      </c>
      <c r="D52" s="9">
        <v>1158</v>
      </c>
    </row>
    <row r="53" spans="1:4" ht="17.25" customHeight="1" x14ac:dyDescent="0.2">
      <c r="A53" s="6" t="s">
        <v>6</v>
      </c>
      <c r="B53" s="7">
        <f t="shared" si="4"/>
        <v>0</v>
      </c>
      <c r="C53" s="7"/>
      <c r="D53" s="7"/>
    </row>
    <row r="54" spans="1:4" ht="17.25" customHeight="1" x14ac:dyDescent="0.2">
      <c r="A54" s="8" t="s">
        <v>7</v>
      </c>
      <c r="B54" s="9">
        <f t="shared" si="4"/>
        <v>0</v>
      </c>
      <c r="C54" s="9"/>
      <c r="D54" s="9"/>
    </row>
    <row r="55" spans="1:4" ht="17.25" customHeight="1" x14ac:dyDescent="0.2">
      <c r="A55" s="6" t="s">
        <v>8</v>
      </c>
      <c r="B55" s="7">
        <f t="shared" si="4"/>
        <v>0</v>
      </c>
      <c r="C55" s="7"/>
      <c r="D55" s="7"/>
    </row>
    <row r="56" spans="1:4" ht="17.25" customHeight="1" x14ac:dyDescent="0.2">
      <c r="A56" s="8" t="s">
        <v>9</v>
      </c>
      <c r="B56" s="9">
        <f t="shared" si="4"/>
        <v>0</v>
      </c>
      <c r="C56" s="9"/>
      <c r="D56" s="9"/>
    </row>
    <row r="57" spans="1:4" ht="17.25" customHeight="1" x14ac:dyDescent="0.2">
      <c r="A57" s="6" t="s">
        <v>10</v>
      </c>
      <c r="B57" s="7">
        <f t="shared" si="4"/>
        <v>0</v>
      </c>
      <c r="C57" s="7"/>
      <c r="D57" s="7"/>
    </row>
    <row r="58" spans="1:4" ht="17.25" customHeight="1" x14ac:dyDescent="0.2">
      <c r="A58" s="8" t="s">
        <v>11</v>
      </c>
      <c r="B58" s="9">
        <f t="shared" si="4"/>
        <v>0</v>
      </c>
      <c r="C58" s="9"/>
      <c r="D58" s="9"/>
    </row>
    <row r="59" spans="1:4" ht="17.25" customHeight="1" x14ac:dyDescent="0.2">
      <c r="A59" s="6" t="s">
        <v>12</v>
      </c>
      <c r="B59" s="7">
        <f t="shared" si="4"/>
        <v>0</v>
      </c>
      <c r="C59" s="7"/>
      <c r="D59" s="7"/>
    </row>
    <row r="60" spans="1:4" ht="17.25" customHeight="1" x14ac:dyDescent="0.2">
      <c r="A60" s="8" t="s">
        <v>13</v>
      </c>
      <c r="B60" s="9">
        <f t="shared" si="4"/>
        <v>0</v>
      </c>
      <c r="C60" s="9"/>
      <c r="D60" s="9"/>
    </row>
    <row r="61" spans="1:4" ht="17.25" customHeight="1" x14ac:dyDescent="0.2">
      <c r="A61" s="6" t="s">
        <v>14</v>
      </c>
      <c r="B61" s="7">
        <f t="shared" si="4"/>
        <v>0</v>
      </c>
      <c r="C61" s="10"/>
      <c r="D61" s="10"/>
    </row>
    <row r="62" spans="1:4" ht="17.25" customHeight="1" x14ac:dyDescent="0.2">
      <c r="A62" s="8" t="s">
        <v>15</v>
      </c>
      <c r="B62" s="9">
        <f t="shared" si="4"/>
        <v>0</v>
      </c>
      <c r="C62" s="9"/>
      <c r="D62" s="9"/>
    </row>
    <row r="63" spans="1:4" ht="17.25" customHeight="1" x14ac:dyDescent="0.2">
      <c r="A63" s="11" t="s">
        <v>1</v>
      </c>
      <c r="B63" s="12">
        <f>+C63+D63</f>
        <v>8113</v>
      </c>
      <c r="C63" s="12">
        <f>SUM(C51:C62)</f>
        <v>6221</v>
      </c>
      <c r="D63" s="12">
        <f>SUM(D51:D62)</f>
        <v>1892</v>
      </c>
    </row>
    <row r="64" spans="1:4" ht="17.25" customHeight="1" x14ac:dyDescent="0.2">
      <c r="A64" s="13" t="s">
        <v>26</v>
      </c>
      <c r="B64" s="14">
        <f>+C64+D64</f>
        <v>1</v>
      </c>
      <c r="C64" s="14">
        <f>+C63/$B$63</f>
        <v>0.7667940342659928</v>
      </c>
      <c r="D64" s="14">
        <f>+D63/$B$63</f>
        <v>0.23320596573400715</v>
      </c>
    </row>
    <row r="65" spans="1:16" ht="15" customHeight="1" x14ac:dyDescent="0.2">
      <c r="A65" s="15"/>
      <c r="B65" s="16"/>
      <c r="C65" s="16"/>
      <c r="D65" s="16"/>
    </row>
    <row r="66" spans="1:16" ht="15" customHeight="1" x14ac:dyDescent="0.2">
      <c r="A66" s="17"/>
      <c r="B66" s="18"/>
    </row>
    <row r="67" spans="1:16" ht="30" customHeight="1" x14ac:dyDescent="0.2">
      <c r="A67" s="28" t="s">
        <v>34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16" ht="8.25" customHeight="1" x14ac:dyDescent="0.2"/>
    <row r="69" spans="1:16" ht="17.25" customHeight="1" x14ac:dyDescent="0.2">
      <c r="A69" s="11" t="s">
        <v>0</v>
      </c>
      <c r="B69" s="5" t="s">
        <v>1</v>
      </c>
      <c r="C69" s="5" t="s">
        <v>16</v>
      </c>
      <c r="D69" s="5" t="s">
        <v>17</v>
      </c>
      <c r="E69" s="5" t="s">
        <v>18</v>
      </c>
      <c r="F69" s="5" t="s">
        <v>19</v>
      </c>
      <c r="G69" s="5" t="s">
        <v>20</v>
      </c>
      <c r="H69" s="5" t="s">
        <v>21</v>
      </c>
      <c r="I69" s="5" t="s">
        <v>22</v>
      </c>
      <c r="J69" s="5" t="s">
        <v>23</v>
      </c>
      <c r="K69" s="5" t="s">
        <v>31</v>
      </c>
    </row>
    <row r="70" spans="1:16" ht="17.25" customHeight="1" x14ac:dyDescent="0.2">
      <c r="A70" s="6" t="s">
        <v>4</v>
      </c>
      <c r="B70" s="7">
        <f t="shared" ref="B70:B83" si="5">+SUM(C70:K70)</f>
        <v>3620</v>
      </c>
      <c r="C70" s="7">
        <v>519</v>
      </c>
      <c r="D70" s="7">
        <v>517</v>
      </c>
      <c r="E70" s="7">
        <v>421</v>
      </c>
      <c r="F70" s="7">
        <v>550</v>
      </c>
      <c r="G70" s="7">
        <v>768</v>
      </c>
      <c r="H70" s="7">
        <v>445</v>
      </c>
      <c r="I70" s="7">
        <v>249</v>
      </c>
      <c r="J70" s="7">
        <v>151</v>
      </c>
      <c r="K70" s="7">
        <v>0</v>
      </c>
    </row>
    <row r="71" spans="1:16" ht="17.25" customHeight="1" x14ac:dyDescent="0.2">
      <c r="A71" s="8" t="s">
        <v>5</v>
      </c>
      <c r="B71" s="9">
        <f t="shared" si="5"/>
        <v>4493</v>
      </c>
      <c r="C71" s="9">
        <v>792</v>
      </c>
      <c r="D71" s="9">
        <v>834</v>
      </c>
      <c r="E71" s="9">
        <v>663</v>
      </c>
      <c r="F71" s="9">
        <v>559</v>
      </c>
      <c r="G71" s="9">
        <v>761</v>
      </c>
      <c r="H71" s="9">
        <v>505</v>
      </c>
      <c r="I71" s="9">
        <v>246</v>
      </c>
      <c r="J71" s="9">
        <v>133</v>
      </c>
      <c r="K71" s="9">
        <v>0</v>
      </c>
    </row>
    <row r="72" spans="1:16" ht="17.25" customHeight="1" x14ac:dyDescent="0.2">
      <c r="A72" s="6" t="s">
        <v>6</v>
      </c>
      <c r="B72" s="7">
        <f t="shared" si="5"/>
        <v>0</v>
      </c>
      <c r="C72" s="7"/>
      <c r="D72" s="7"/>
      <c r="E72" s="7"/>
      <c r="F72" s="7"/>
      <c r="G72" s="7"/>
      <c r="H72" s="7"/>
      <c r="I72" s="7"/>
      <c r="J72" s="7"/>
      <c r="K72" s="7"/>
    </row>
    <row r="73" spans="1:16" ht="17.25" customHeight="1" x14ac:dyDescent="0.2">
      <c r="A73" s="8" t="s">
        <v>7</v>
      </c>
      <c r="B73" s="9">
        <f t="shared" si="5"/>
        <v>0</v>
      </c>
      <c r="C73" s="9"/>
      <c r="D73" s="9"/>
      <c r="E73" s="9"/>
      <c r="F73" s="9"/>
      <c r="G73" s="9"/>
      <c r="H73" s="9"/>
      <c r="I73" s="9"/>
      <c r="J73" s="9"/>
      <c r="K73" s="9"/>
    </row>
    <row r="74" spans="1:16" ht="17.25" customHeight="1" x14ac:dyDescent="0.2">
      <c r="A74" s="6" t="s">
        <v>8</v>
      </c>
      <c r="B74" s="7">
        <f t="shared" si="5"/>
        <v>0</v>
      </c>
      <c r="C74" s="7"/>
      <c r="D74" s="7"/>
      <c r="E74" s="7"/>
      <c r="F74" s="7"/>
      <c r="G74" s="7"/>
      <c r="H74" s="7"/>
      <c r="I74" s="7"/>
      <c r="J74" s="7"/>
      <c r="K74" s="7"/>
    </row>
    <row r="75" spans="1:16" ht="17.25" customHeight="1" x14ac:dyDescent="0.2">
      <c r="A75" s="8" t="s">
        <v>9</v>
      </c>
      <c r="B75" s="9">
        <f t="shared" si="5"/>
        <v>0</v>
      </c>
      <c r="C75" s="9"/>
      <c r="D75" s="9"/>
      <c r="E75" s="9"/>
      <c r="F75" s="9"/>
      <c r="G75" s="9"/>
      <c r="H75" s="9"/>
      <c r="I75" s="9"/>
      <c r="J75" s="9"/>
      <c r="K75" s="9"/>
    </row>
    <row r="76" spans="1:16" ht="17.25" customHeight="1" x14ac:dyDescent="0.2">
      <c r="A76" s="6" t="s">
        <v>10</v>
      </c>
      <c r="B76" s="7">
        <f t="shared" si="5"/>
        <v>0</v>
      </c>
      <c r="C76" s="7"/>
      <c r="D76" s="7"/>
      <c r="E76" s="7"/>
      <c r="F76" s="7"/>
      <c r="G76" s="7"/>
      <c r="H76" s="7"/>
      <c r="I76" s="7"/>
      <c r="J76" s="7"/>
      <c r="K76" s="7"/>
    </row>
    <row r="77" spans="1:16" ht="17.25" customHeight="1" x14ac:dyDescent="0.2">
      <c r="A77" s="8" t="s">
        <v>11</v>
      </c>
      <c r="B77" s="9">
        <f t="shared" si="5"/>
        <v>0</v>
      </c>
      <c r="C77" s="9"/>
      <c r="D77" s="9"/>
      <c r="E77" s="9"/>
      <c r="F77" s="9"/>
      <c r="G77" s="9"/>
      <c r="H77" s="9"/>
      <c r="I77" s="9"/>
      <c r="J77" s="9"/>
      <c r="K77" s="9"/>
    </row>
    <row r="78" spans="1:16" ht="17.25" customHeight="1" x14ac:dyDescent="0.2">
      <c r="A78" s="6" t="s">
        <v>12</v>
      </c>
      <c r="B78" s="7">
        <f t="shared" si="5"/>
        <v>0</v>
      </c>
      <c r="C78" s="7"/>
      <c r="D78" s="7"/>
      <c r="E78" s="7"/>
      <c r="F78" s="7"/>
      <c r="G78" s="7"/>
      <c r="H78" s="7"/>
      <c r="I78" s="7"/>
      <c r="J78" s="7"/>
      <c r="K78" s="7"/>
    </row>
    <row r="79" spans="1:16" ht="17.25" customHeight="1" x14ac:dyDescent="0.2">
      <c r="A79" s="8" t="s">
        <v>13</v>
      </c>
      <c r="B79" s="9">
        <f t="shared" si="5"/>
        <v>0</v>
      </c>
      <c r="C79" s="9"/>
      <c r="D79" s="9"/>
      <c r="E79" s="9"/>
      <c r="F79" s="9"/>
      <c r="G79" s="9"/>
      <c r="H79" s="9"/>
      <c r="I79" s="9"/>
      <c r="J79" s="9"/>
      <c r="K79" s="9"/>
    </row>
    <row r="80" spans="1:16" ht="17.25" customHeight="1" x14ac:dyDescent="0.2">
      <c r="A80" s="6" t="s">
        <v>14</v>
      </c>
      <c r="B80" s="7">
        <f t="shared" si="5"/>
        <v>0</v>
      </c>
      <c r="C80" s="10"/>
      <c r="D80" s="10"/>
      <c r="E80" s="10"/>
      <c r="F80" s="10"/>
      <c r="G80" s="10"/>
      <c r="H80" s="10"/>
      <c r="I80" s="10"/>
      <c r="J80" s="10"/>
      <c r="K80" s="10"/>
    </row>
    <row r="81" spans="1:16" ht="17.25" customHeight="1" x14ac:dyDescent="0.2">
      <c r="A81" s="8" t="s">
        <v>15</v>
      </c>
      <c r="B81" s="9">
        <f t="shared" si="5"/>
        <v>0</v>
      </c>
      <c r="C81" s="9"/>
      <c r="D81" s="9"/>
      <c r="E81" s="9"/>
      <c r="F81" s="9"/>
      <c r="G81" s="9"/>
      <c r="H81" s="9"/>
      <c r="I81" s="9"/>
      <c r="J81" s="9"/>
      <c r="K81" s="9"/>
    </row>
    <row r="82" spans="1:16" ht="17.25" customHeight="1" x14ac:dyDescent="0.2">
      <c r="A82" s="11" t="s">
        <v>1</v>
      </c>
      <c r="B82" s="12">
        <f t="shared" si="5"/>
        <v>8113</v>
      </c>
      <c r="C82" s="12">
        <f>SUM(C70:C81)</f>
        <v>1311</v>
      </c>
      <c r="D82" s="12">
        <f>SUM(D70:D81)</f>
        <v>1351</v>
      </c>
      <c r="E82" s="12">
        <f>SUM(E70:E81)</f>
        <v>1084</v>
      </c>
      <c r="F82" s="12">
        <f t="shared" ref="F82:K82" si="6">SUM(F70:F81)</f>
        <v>1109</v>
      </c>
      <c r="G82" s="12">
        <f t="shared" si="6"/>
        <v>1529</v>
      </c>
      <c r="H82" s="12">
        <f t="shared" si="6"/>
        <v>950</v>
      </c>
      <c r="I82" s="12">
        <f t="shared" si="6"/>
        <v>495</v>
      </c>
      <c r="J82" s="12">
        <f t="shared" si="6"/>
        <v>284</v>
      </c>
      <c r="K82" s="12">
        <f t="shared" si="6"/>
        <v>0</v>
      </c>
    </row>
    <row r="83" spans="1:16" s="17" customFormat="1" ht="17.25" customHeight="1" x14ac:dyDescent="0.2">
      <c r="A83" s="13" t="s">
        <v>26</v>
      </c>
      <c r="B83" s="14">
        <f t="shared" si="5"/>
        <v>1</v>
      </c>
      <c r="C83" s="14">
        <f>+C82/$B$82</f>
        <v>0.16159250585480095</v>
      </c>
      <c r="D83" s="14">
        <f t="shared" ref="D83:K83" si="7">+D82/$B$82</f>
        <v>0.16652286453839515</v>
      </c>
      <c r="E83" s="14">
        <f t="shared" si="7"/>
        <v>0.13361272032540367</v>
      </c>
      <c r="F83" s="14">
        <f t="shared" si="7"/>
        <v>0.13669419450265008</v>
      </c>
      <c r="G83" s="14">
        <f t="shared" si="7"/>
        <v>0.18846296068038951</v>
      </c>
      <c r="H83" s="14">
        <f t="shared" si="7"/>
        <v>0.117096018735363</v>
      </c>
      <c r="I83" s="14">
        <f t="shared" si="7"/>
        <v>6.1013188709478618E-2</v>
      </c>
      <c r="J83" s="14">
        <f t="shared" si="7"/>
        <v>3.5005546653519043E-2</v>
      </c>
      <c r="K83" s="14">
        <f t="shared" si="7"/>
        <v>0</v>
      </c>
    </row>
    <row r="84" spans="1:16" s="17" customFormat="1" ht="15" customHeight="1" x14ac:dyDescent="0.2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6" ht="30" customHeight="1" x14ac:dyDescent="0.2">
      <c r="A85" s="31" t="s">
        <v>35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3"/>
    </row>
    <row r="86" spans="1:16" ht="6.75" customHeight="1" x14ac:dyDescent="0.2"/>
    <row r="87" spans="1:16" ht="17.25" customHeight="1" x14ac:dyDescent="0.2">
      <c r="A87" s="28" t="s">
        <v>36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</row>
    <row r="88" spans="1:16" ht="7.5" customHeight="1" x14ac:dyDescent="0.2"/>
    <row r="89" spans="1:16" ht="17.25" customHeight="1" x14ac:dyDescent="0.2">
      <c r="A89" s="27" t="s">
        <v>0</v>
      </c>
      <c r="B89" s="5" t="s">
        <v>1</v>
      </c>
      <c r="C89" s="5" t="s">
        <v>2</v>
      </c>
      <c r="D89" s="5" t="s">
        <v>3</v>
      </c>
    </row>
    <row r="90" spans="1:16" ht="17.25" customHeight="1" x14ac:dyDescent="0.2">
      <c r="A90" s="6" t="s">
        <v>4</v>
      </c>
      <c r="B90" s="7">
        <f t="shared" ref="B90:B101" si="8">+C90+D90</f>
        <v>3620</v>
      </c>
      <c r="C90" s="7">
        <v>683</v>
      </c>
      <c r="D90" s="7">
        <v>2937</v>
      </c>
    </row>
    <row r="91" spans="1:16" ht="17.25" customHeight="1" x14ac:dyDescent="0.2">
      <c r="A91" s="8" t="s">
        <v>5</v>
      </c>
      <c r="B91" s="9">
        <f t="shared" si="8"/>
        <v>4493</v>
      </c>
      <c r="C91" s="9">
        <v>1137</v>
      </c>
      <c r="D91" s="9">
        <v>3356</v>
      </c>
    </row>
    <row r="92" spans="1:16" ht="17.25" customHeight="1" x14ac:dyDescent="0.2">
      <c r="A92" s="6" t="s">
        <v>6</v>
      </c>
      <c r="B92" s="7">
        <f t="shared" si="8"/>
        <v>0</v>
      </c>
      <c r="C92" s="7"/>
      <c r="D92" s="7"/>
    </row>
    <row r="93" spans="1:16" ht="17.25" customHeight="1" x14ac:dyDescent="0.2">
      <c r="A93" s="8" t="s">
        <v>7</v>
      </c>
      <c r="B93" s="9">
        <f t="shared" si="8"/>
        <v>0</v>
      </c>
      <c r="C93" s="9"/>
      <c r="D93" s="9"/>
    </row>
    <row r="94" spans="1:16" ht="17.25" customHeight="1" x14ac:dyDescent="0.2">
      <c r="A94" s="6" t="s">
        <v>8</v>
      </c>
      <c r="B94" s="7">
        <f t="shared" si="8"/>
        <v>0</v>
      </c>
      <c r="C94" s="7"/>
      <c r="D94" s="7"/>
    </row>
    <row r="95" spans="1:16" ht="17.25" customHeight="1" x14ac:dyDescent="0.2">
      <c r="A95" s="8" t="s">
        <v>9</v>
      </c>
      <c r="B95" s="9">
        <f t="shared" si="8"/>
        <v>0</v>
      </c>
      <c r="C95" s="9"/>
      <c r="D95" s="9"/>
    </row>
    <row r="96" spans="1:16" ht="17.25" customHeight="1" x14ac:dyDescent="0.2">
      <c r="A96" s="6" t="s">
        <v>10</v>
      </c>
      <c r="B96" s="7">
        <f t="shared" si="8"/>
        <v>0</v>
      </c>
      <c r="C96" s="7"/>
      <c r="D96" s="7"/>
    </row>
    <row r="97" spans="1:16" ht="17.25" customHeight="1" x14ac:dyDescent="0.2">
      <c r="A97" s="8" t="s">
        <v>11</v>
      </c>
      <c r="B97" s="9">
        <f t="shared" si="8"/>
        <v>0</v>
      </c>
      <c r="C97" s="9"/>
      <c r="D97" s="9"/>
    </row>
    <row r="98" spans="1:16" ht="17.25" customHeight="1" x14ac:dyDescent="0.2">
      <c r="A98" s="6" t="s">
        <v>12</v>
      </c>
      <c r="B98" s="7">
        <f t="shared" si="8"/>
        <v>0</v>
      </c>
      <c r="C98" s="7"/>
      <c r="D98" s="7"/>
    </row>
    <row r="99" spans="1:16" ht="17.25" customHeight="1" x14ac:dyDescent="0.2">
      <c r="A99" s="8" t="s">
        <v>13</v>
      </c>
      <c r="B99" s="9">
        <f t="shared" si="8"/>
        <v>0</v>
      </c>
      <c r="C99" s="9"/>
      <c r="D99" s="9"/>
    </row>
    <row r="100" spans="1:16" ht="17.25" customHeight="1" x14ac:dyDescent="0.2">
      <c r="A100" s="6" t="s">
        <v>14</v>
      </c>
      <c r="B100" s="7">
        <f t="shared" si="8"/>
        <v>0</v>
      </c>
      <c r="C100" s="10"/>
      <c r="D100" s="10"/>
    </row>
    <row r="101" spans="1:16" ht="17.25" customHeight="1" x14ac:dyDescent="0.2">
      <c r="A101" s="8" t="s">
        <v>15</v>
      </c>
      <c r="B101" s="9">
        <f t="shared" si="8"/>
        <v>0</v>
      </c>
      <c r="C101" s="9"/>
      <c r="D101" s="9"/>
    </row>
    <row r="102" spans="1:16" ht="17.25" customHeight="1" x14ac:dyDescent="0.2">
      <c r="A102" s="11" t="s">
        <v>1</v>
      </c>
      <c r="B102" s="12">
        <f>+C102+D102</f>
        <v>8113</v>
      </c>
      <c r="C102" s="12">
        <f>SUM(C90:C101)</f>
        <v>1820</v>
      </c>
      <c r="D102" s="12">
        <f>SUM(D90:D101)</f>
        <v>6293</v>
      </c>
    </row>
    <row r="103" spans="1:16" ht="17.25" customHeight="1" x14ac:dyDescent="0.2">
      <c r="A103" s="13" t="s">
        <v>26</v>
      </c>
      <c r="B103" s="14">
        <f>+C103+D103</f>
        <v>1</v>
      </c>
      <c r="C103" s="14">
        <f>+C102/$B$102</f>
        <v>0.22433132010353754</v>
      </c>
      <c r="D103" s="14">
        <f>+D102/$B$102</f>
        <v>0.77566867989646249</v>
      </c>
    </row>
    <row r="104" spans="1:16" ht="15" customHeight="1" x14ac:dyDescent="0.2">
      <c r="A104" s="15"/>
      <c r="B104" s="18"/>
    </row>
    <row r="105" spans="1:16" ht="19.5" customHeight="1" x14ac:dyDescent="0.2">
      <c r="A105" s="28" t="s">
        <v>37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1:16" ht="5.25" customHeight="1" x14ac:dyDescent="0.2"/>
    <row r="107" spans="1:16" ht="17.25" customHeight="1" x14ac:dyDescent="0.2">
      <c r="A107" s="11" t="s">
        <v>0</v>
      </c>
      <c r="B107" s="5" t="s">
        <v>1</v>
      </c>
      <c r="C107" s="5" t="s">
        <v>16</v>
      </c>
      <c r="D107" s="5" t="s">
        <v>17</v>
      </c>
      <c r="E107" s="5" t="s">
        <v>18</v>
      </c>
      <c r="F107" s="5" t="s">
        <v>19</v>
      </c>
      <c r="G107" s="5" t="s">
        <v>20</v>
      </c>
      <c r="H107" s="5" t="s">
        <v>21</v>
      </c>
      <c r="I107" s="5" t="s">
        <v>22</v>
      </c>
      <c r="J107" s="5" t="s">
        <v>23</v>
      </c>
      <c r="K107" s="5" t="s">
        <v>31</v>
      </c>
    </row>
    <row r="108" spans="1:16" ht="17.25" customHeight="1" x14ac:dyDescent="0.2">
      <c r="A108" s="6" t="s">
        <v>4</v>
      </c>
      <c r="B108" s="7">
        <f t="shared" ref="B108:B121" si="9">+SUM(C108:K108)</f>
        <v>3620</v>
      </c>
      <c r="C108" s="7">
        <v>4</v>
      </c>
      <c r="D108" s="7">
        <v>1</v>
      </c>
      <c r="E108" s="7">
        <v>39</v>
      </c>
      <c r="F108" s="7">
        <v>542</v>
      </c>
      <c r="G108" s="7">
        <v>1251</v>
      </c>
      <c r="H108" s="7">
        <v>1069</v>
      </c>
      <c r="I108" s="7">
        <v>559</v>
      </c>
      <c r="J108" s="7">
        <v>155</v>
      </c>
      <c r="K108" s="7">
        <v>0</v>
      </c>
    </row>
    <row r="109" spans="1:16" ht="17.25" customHeight="1" x14ac:dyDescent="0.2">
      <c r="A109" s="8" t="s">
        <v>5</v>
      </c>
      <c r="B109" s="9">
        <f t="shared" si="9"/>
        <v>4493</v>
      </c>
      <c r="C109" s="9">
        <v>8</v>
      </c>
      <c r="D109" s="9">
        <v>0</v>
      </c>
      <c r="E109" s="9">
        <v>73</v>
      </c>
      <c r="F109" s="9">
        <v>632</v>
      </c>
      <c r="G109" s="9">
        <v>1610</v>
      </c>
      <c r="H109" s="9">
        <v>1376</v>
      </c>
      <c r="I109" s="9">
        <v>626</v>
      </c>
      <c r="J109" s="9">
        <v>168</v>
      </c>
      <c r="K109" s="9">
        <v>0</v>
      </c>
    </row>
    <row r="110" spans="1:16" ht="17.25" customHeight="1" x14ac:dyDescent="0.2">
      <c r="A110" s="6" t="s">
        <v>6</v>
      </c>
      <c r="B110" s="7">
        <f t="shared" si="9"/>
        <v>0</v>
      </c>
      <c r="C110" s="7"/>
      <c r="D110" s="7"/>
      <c r="E110" s="7"/>
      <c r="F110" s="7"/>
      <c r="G110" s="7"/>
      <c r="H110" s="7"/>
      <c r="I110" s="7"/>
      <c r="J110" s="7"/>
      <c r="K110" s="7"/>
    </row>
    <row r="111" spans="1:16" ht="17.25" customHeight="1" x14ac:dyDescent="0.2">
      <c r="A111" s="8" t="s">
        <v>7</v>
      </c>
      <c r="B111" s="9">
        <f t="shared" si="9"/>
        <v>0</v>
      </c>
      <c r="C111" s="9"/>
      <c r="D111" s="9"/>
      <c r="E111" s="9"/>
      <c r="F111" s="9"/>
      <c r="G111" s="9"/>
      <c r="H111" s="9"/>
      <c r="I111" s="9"/>
      <c r="J111" s="9"/>
      <c r="K111" s="9"/>
    </row>
    <row r="112" spans="1:16" ht="17.25" customHeight="1" x14ac:dyDescent="0.2">
      <c r="A112" s="6" t="s">
        <v>8</v>
      </c>
      <c r="B112" s="7">
        <f t="shared" si="9"/>
        <v>0</v>
      </c>
      <c r="C112" s="7"/>
      <c r="D112" s="7"/>
      <c r="E112" s="7"/>
      <c r="F112" s="7"/>
      <c r="G112" s="7"/>
      <c r="H112" s="7"/>
      <c r="I112" s="7"/>
      <c r="J112" s="7"/>
      <c r="K112" s="7"/>
    </row>
    <row r="113" spans="1:16" ht="17.25" customHeight="1" x14ac:dyDescent="0.2">
      <c r="A113" s="8" t="s">
        <v>9</v>
      </c>
      <c r="B113" s="9">
        <f t="shared" si="9"/>
        <v>0</v>
      </c>
      <c r="C113" s="9"/>
      <c r="D113" s="9"/>
      <c r="E113" s="9"/>
      <c r="F113" s="9"/>
      <c r="G113" s="9"/>
      <c r="H113" s="9"/>
      <c r="I113" s="9"/>
      <c r="J113" s="9"/>
      <c r="K113" s="9"/>
    </row>
    <row r="114" spans="1:16" ht="17.25" customHeight="1" x14ac:dyDescent="0.2">
      <c r="A114" s="6" t="s">
        <v>10</v>
      </c>
      <c r="B114" s="7">
        <f t="shared" si="9"/>
        <v>0</v>
      </c>
      <c r="C114" s="7"/>
      <c r="D114" s="7"/>
      <c r="E114" s="7"/>
      <c r="F114" s="7"/>
      <c r="G114" s="7"/>
      <c r="H114" s="7"/>
      <c r="I114" s="7"/>
      <c r="J114" s="7"/>
      <c r="K114" s="7"/>
    </row>
    <row r="115" spans="1:16" ht="17.25" customHeight="1" x14ac:dyDescent="0.2">
      <c r="A115" s="8" t="s">
        <v>11</v>
      </c>
      <c r="B115" s="9">
        <f t="shared" si="9"/>
        <v>0</v>
      </c>
      <c r="C115" s="9"/>
      <c r="D115" s="9"/>
      <c r="E115" s="9"/>
      <c r="F115" s="9"/>
      <c r="G115" s="9"/>
      <c r="H115" s="9"/>
      <c r="I115" s="9"/>
      <c r="J115" s="9"/>
      <c r="K115" s="9"/>
    </row>
    <row r="116" spans="1:16" ht="17.25" customHeight="1" x14ac:dyDescent="0.2">
      <c r="A116" s="6" t="s">
        <v>12</v>
      </c>
      <c r="B116" s="7">
        <f t="shared" si="9"/>
        <v>0</v>
      </c>
      <c r="C116" s="7"/>
      <c r="D116" s="7"/>
      <c r="E116" s="7"/>
      <c r="F116" s="7"/>
      <c r="G116" s="7"/>
      <c r="H116" s="7"/>
      <c r="I116" s="7"/>
      <c r="J116" s="7"/>
      <c r="K116" s="7"/>
    </row>
    <row r="117" spans="1:16" ht="17.25" customHeight="1" x14ac:dyDescent="0.2">
      <c r="A117" s="8" t="s">
        <v>13</v>
      </c>
      <c r="B117" s="9">
        <f t="shared" si="9"/>
        <v>0</v>
      </c>
      <c r="C117" s="9"/>
      <c r="D117" s="9"/>
      <c r="E117" s="9"/>
      <c r="F117" s="9"/>
      <c r="G117" s="9"/>
      <c r="H117" s="9"/>
      <c r="I117" s="9"/>
      <c r="J117" s="9"/>
      <c r="K117" s="9"/>
    </row>
    <row r="118" spans="1:16" ht="17.25" customHeight="1" x14ac:dyDescent="0.2">
      <c r="A118" s="6" t="s">
        <v>14</v>
      </c>
      <c r="B118" s="7">
        <f t="shared" si="9"/>
        <v>0</v>
      </c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6" ht="17.25" customHeight="1" x14ac:dyDescent="0.2">
      <c r="A119" s="8" t="s">
        <v>15</v>
      </c>
      <c r="B119" s="9">
        <f t="shared" si="9"/>
        <v>0</v>
      </c>
      <c r="C119" s="9"/>
      <c r="D119" s="9"/>
      <c r="E119" s="9"/>
      <c r="F119" s="9"/>
      <c r="G119" s="9"/>
      <c r="H119" s="9"/>
      <c r="I119" s="9"/>
      <c r="J119" s="9"/>
      <c r="K119" s="9"/>
    </row>
    <row r="120" spans="1:16" ht="17.25" customHeight="1" x14ac:dyDescent="0.2">
      <c r="A120" s="11" t="s">
        <v>1</v>
      </c>
      <c r="B120" s="12">
        <f t="shared" si="9"/>
        <v>8113</v>
      </c>
      <c r="C120" s="12">
        <f t="shared" ref="C120:K120" si="10">SUM(C108:C119)</f>
        <v>12</v>
      </c>
      <c r="D120" s="12">
        <f t="shared" si="10"/>
        <v>1</v>
      </c>
      <c r="E120" s="12">
        <f t="shared" si="10"/>
        <v>112</v>
      </c>
      <c r="F120" s="12">
        <f t="shared" si="10"/>
        <v>1174</v>
      </c>
      <c r="G120" s="12">
        <f t="shared" si="10"/>
        <v>2861</v>
      </c>
      <c r="H120" s="12">
        <f t="shared" si="10"/>
        <v>2445</v>
      </c>
      <c r="I120" s="12">
        <f t="shared" si="10"/>
        <v>1185</v>
      </c>
      <c r="J120" s="12">
        <f t="shared" si="10"/>
        <v>323</v>
      </c>
      <c r="K120" s="12">
        <f t="shared" si="10"/>
        <v>0</v>
      </c>
    </row>
    <row r="121" spans="1:16" s="17" customFormat="1" ht="17.25" customHeight="1" x14ac:dyDescent="0.2">
      <c r="A121" s="13" t="s">
        <v>26</v>
      </c>
      <c r="B121" s="14">
        <f t="shared" si="9"/>
        <v>1</v>
      </c>
      <c r="C121" s="14">
        <f>+C120/$B$120</f>
        <v>1.4791076050782695E-3</v>
      </c>
      <c r="D121" s="14">
        <f t="shared" ref="D121:K121" si="11">+D120/$B$120</f>
        <v>1.2325896708985579E-4</v>
      </c>
      <c r="E121" s="14">
        <f t="shared" si="11"/>
        <v>1.3805004314063849E-2</v>
      </c>
      <c r="F121" s="14">
        <f t="shared" si="11"/>
        <v>0.1447060273634907</v>
      </c>
      <c r="G121" s="14">
        <f t="shared" si="11"/>
        <v>0.35264390484407743</v>
      </c>
      <c r="H121" s="14">
        <f t="shared" si="11"/>
        <v>0.30136817453469739</v>
      </c>
      <c r="I121" s="14">
        <f t="shared" si="11"/>
        <v>0.1460618760014791</v>
      </c>
      <c r="J121" s="14">
        <f t="shared" si="11"/>
        <v>3.9812646370023422E-2</v>
      </c>
      <c r="K121" s="14">
        <f t="shared" si="11"/>
        <v>0</v>
      </c>
    </row>
    <row r="122" spans="1:16" s="17" customFormat="1" ht="15" customHeight="1" x14ac:dyDescent="0.2">
      <c r="A122" s="15"/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6" ht="24.75" customHeight="1" x14ac:dyDescent="0.2">
      <c r="A123" s="28" t="s">
        <v>38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ht="6.75" customHeight="1" x14ac:dyDescent="0.2"/>
    <row r="125" spans="1:16" ht="17.25" customHeight="1" x14ac:dyDescent="0.2">
      <c r="A125" s="35" t="s">
        <v>0</v>
      </c>
      <c r="B125" s="35"/>
      <c r="C125" s="5" t="s">
        <v>1</v>
      </c>
      <c r="D125" s="5" t="s">
        <v>4</v>
      </c>
      <c r="E125" s="5" t="s">
        <v>5</v>
      </c>
      <c r="F125" s="5" t="s">
        <v>6</v>
      </c>
      <c r="G125" s="5" t="s">
        <v>7</v>
      </c>
      <c r="H125" s="5" t="s">
        <v>8</v>
      </c>
      <c r="I125" s="5" t="s">
        <v>9</v>
      </c>
      <c r="J125" s="5" t="s">
        <v>10</v>
      </c>
      <c r="K125" s="5" t="s">
        <v>11</v>
      </c>
      <c r="L125" s="5" t="s">
        <v>12</v>
      </c>
      <c r="M125" s="5" t="s">
        <v>13</v>
      </c>
      <c r="N125" s="5" t="s">
        <v>14</v>
      </c>
      <c r="O125" s="5" t="s">
        <v>15</v>
      </c>
    </row>
    <row r="126" spans="1:16" ht="17.25" customHeight="1" x14ac:dyDescent="0.2">
      <c r="A126" s="34" t="s">
        <v>39</v>
      </c>
      <c r="B126" s="34"/>
      <c r="C126" s="7">
        <f t="shared" ref="C126:C139" si="12">SUM(D126:O126)</f>
        <v>2803</v>
      </c>
      <c r="D126" s="7">
        <v>1449</v>
      </c>
      <c r="E126" s="7">
        <v>1354</v>
      </c>
      <c r="F126" s="7"/>
      <c r="G126" s="7"/>
      <c r="H126" s="7"/>
      <c r="I126" s="7"/>
      <c r="J126" s="7"/>
      <c r="K126" s="7"/>
      <c r="L126" s="7"/>
      <c r="M126" s="7"/>
      <c r="N126" s="10"/>
      <c r="O126" s="10"/>
    </row>
    <row r="127" spans="1:16" ht="17.25" customHeight="1" x14ac:dyDescent="0.2">
      <c r="A127" s="36" t="s">
        <v>40</v>
      </c>
      <c r="B127" s="36"/>
      <c r="C127" s="9">
        <f t="shared" si="12"/>
        <v>719</v>
      </c>
      <c r="D127" s="9">
        <v>358</v>
      </c>
      <c r="E127" s="9">
        <v>361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6" ht="17.25" customHeight="1" x14ac:dyDescent="0.2">
      <c r="A128" s="34" t="s">
        <v>41</v>
      </c>
      <c r="B128" s="34"/>
      <c r="C128" s="7">
        <f t="shared" si="12"/>
        <v>241</v>
      </c>
      <c r="D128" s="7">
        <v>114</v>
      </c>
      <c r="E128" s="7">
        <v>127</v>
      </c>
      <c r="F128" s="7"/>
      <c r="G128" s="7"/>
      <c r="H128" s="7"/>
      <c r="I128" s="7"/>
      <c r="J128" s="7"/>
      <c r="K128" s="7"/>
      <c r="L128" s="7"/>
      <c r="M128" s="7"/>
      <c r="N128" s="10"/>
      <c r="O128" s="10"/>
    </row>
    <row r="129" spans="1:16" ht="17.25" customHeight="1" x14ac:dyDescent="0.2">
      <c r="A129" s="36" t="s">
        <v>42</v>
      </c>
      <c r="B129" s="36"/>
      <c r="C129" s="9">
        <f t="shared" si="12"/>
        <v>139</v>
      </c>
      <c r="D129" s="9">
        <v>49</v>
      </c>
      <c r="E129" s="9">
        <v>90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6" ht="17.25" customHeight="1" x14ac:dyDescent="0.2">
      <c r="A130" s="34" t="s">
        <v>43</v>
      </c>
      <c r="B130" s="34"/>
      <c r="C130" s="7">
        <f t="shared" si="12"/>
        <v>214</v>
      </c>
      <c r="D130" s="7">
        <v>93</v>
      </c>
      <c r="E130" s="7">
        <v>121</v>
      </c>
      <c r="F130" s="7"/>
      <c r="G130" s="7"/>
      <c r="H130" s="7"/>
      <c r="I130" s="7"/>
      <c r="J130" s="7"/>
      <c r="K130" s="7"/>
      <c r="L130" s="7"/>
      <c r="M130" s="7"/>
      <c r="N130" s="10"/>
      <c r="O130" s="10"/>
    </row>
    <row r="131" spans="1:16" ht="17.25" customHeight="1" x14ac:dyDescent="0.2">
      <c r="A131" s="36" t="s">
        <v>44</v>
      </c>
      <c r="B131" s="36"/>
      <c r="C131" s="9">
        <f t="shared" si="12"/>
        <v>122</v>
      </c>
      <c r="D131" s="9">
        <v>53</v>
      </c>
      <c r="E131" s="9">
        <v>69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6" ht="17.25" customHeight="1" x14ac:dyDescent="0.2">
      <c r="A132" s="34" t="s">
        <v>25</v>
      </c>
      <c r="B132" s="34"/>
      <c r="C132" s="7">
        <f t="shared" si="12"/>
        <v>219</v>
      </c>
      <c r="D132" s="7">
        <v>81</v>
      </c>
      <c r="E132" s="7">
        <v>138</v>
      </c>
      <c r="F132" s="7"/>
      <c r="G132" s="7"/>
      <c r="H132" s="7"/>
      <c r="I132" s="7"/>
      <c r="J132" s="7"/>
      <c r="K132" s="7"/>
      <c r="L132" s="7"/>
      <c r="M132" s="7"/>
      <c r="N132" s="10"/>
      <c r="O132" s="10"/>
    </row>
    <row r="133" spans="1:16" ht="17.25" customHeight="1" x14ac:dyDescent="0.2">
      <c r="A133" s="36" t="s">
        <v>45</v>
      </c>
      <c r="B133" s="36"/>
      <c r="C133" s="9">
        <f t="shared" si="12"/>
        <v>70</v>
      </c>
      <c r="D133" s="9">
        <v>28</v>
      </c>
      <c r="E133" s="9">
        <v>42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6" ht="17.25" customHeight="1" x14ac:dyDescent="0.2">
      <c r="A134" s="34" t="s">
        <v>46</v>
      </c>
      <c r="B134" s="34"/>
      <c r="C134" s="7">
        <f t="shared" si="12"/>
        <v>205</v>
      </c>
      <c r="D134" s="7">
        <v>85</v>
      </c>
      <c r="E134" s="7">
        <v>120</v>
      </c>
      <c r="F134" s="7"/>
      <c r="G134" s="7"/>
      <c r="H134" s="7"/>
      <c r="I134" s="7"/>
      <c r="J134" s="7"/>
      <c r="K134" s="7"/>
      <c r="L134" s="7"/>
      <c r="M134" s="7"/>
      <c r="N134" s="10"/>
      <c r="O134" s="10"/>
    </row>
    <row r="135" spans="1:16" ht="17.25" customHeight="1" x14ac:dyDescent="0.2">
      <c r="A135" s="36" t="s">
        <v>47</v>
      </c>
      <c r="B135" s="36"/>
      <c r="C135" s="9">
        <f t="shared" si="12"/>
        <v>3138</v>
      </c>
      <c r="D135" s="9">
        <v>1216</v>
      </c>
      <c r="E135" s="9">
        <v>1922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6" ht="17.25" customHeight="1" x14ac:dyDescent="0.2">
      <c r="A136" s="34" t="s">
        <v>48</v>
      </c>
      <c r="B136" s="34"/>
      <c r="C136" s="7">
        <f t="shared" si="12"/>
        <v>192</v>
      </c>
      <c r="D136" s="7">
        <v>75</v>
      </c>
      <c r="E136" s="7">
        <v>117</v>
      </c>
      <c r="F136" s="7"/>
      <c r="G136" s="7"/>
      <c r="H136" s="7"/>
      <c r="I136" s="7"/>
      <c r="J136" s="7"/>
      <c r="K136" s="7"/>
      <c r="L136" s="7"/>
      <c r="M136" s="7"/>
      <c r="N136" s="10"/>
      <c r="O136" s="10"/>
    </row>
    <row r="137" spans="1:16" ht="17.25" customHeight="1" x14ac:dyDescent="0.2">
      <c r="A137" s="36" t="s">
        <v>49</v>
      </c>
      <c r="B137" s="36"/>
      <c r="C137" s="9">
        <f t="shared" si="12"/>
        <v>21</v>
      </c>
      <c r="D137" s="9">
        <v>11</v>
      </c>
      <c r="E137" s="9">
        <v>10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6" ht="17.25" customHeight="1" x14ac:dyDescent="0.2">
      <c r="A138" s="34" t="s">
        <v>50</v>
      </c>
      <c r="B138" s="34"/>
      <c r="C138" s="7">
        <f t="shared" si="12"/>
        <v>30</v>
      </c>
      <c r="D138" s="7">
        <v>8</v>
      </c>
      <c r="E138" s="7">
        <v>22</v>
      </c>
      <c r="F138" s="7"/>
      <c r="G138" s="7"/>
      <c r="H138" s="7"/>
      <c r="I138" s="7"/>
      <c r="J138" s="7"/>
      <c r="K138" s="7"/>
      <c r="L138" s="7"/>
      <c r="M138" s="7"/>
      <c r="N138" s="10"/>
      <c r="O138" s="10"/>
    </row>
    <row r="139" spans="1:16" ht="17.25" customHeight="1" x14ac:dyDescent="0.2">
      <c r="A139" s="35" t="s">
        <v>1</v>
      </c>
      <c r="B139" s="35"/>
      <c r="C139" s="12">
        <f t="shared" si="12"/>
        <v>8113</v>
      </c>
      <c r="D139" s="12">
        <f>SUM(D126:D138)</f>
        <v>3620</v>
      </c>
      <c r="E139" s="12">
        <f t="shared" ref="E139:O139" si="13">SUM(E126:E138)</f>
        <v>4493</v>
      </c>
      <c r="F139" s="12">
        <f t="shared" si="13"/>
        <v>0</v>
      </c>
      <c r="G139" s="12">
        <f t="shared" si="13"/>
        <v>0</v>
      </c>
      <c r="H139" s="12">
        <f t="shared" si="13"/>
        <v>0</v>
      </c>
      <c r="I139" s="12">
        <f t="shared" si="13"/>
        <v>0</v>
      </c>
      <c r="J139" s="12">
        <f t="shared" si="13"/>
        <v>0</v>
      </c>
      <c r="K139" s="12">
        <f t="shared" si="13"/>
        <v>0</v>
      </c>
      <c r="L139" s="12">
        <f t="shared" si="13"/>
        <v>0</v>
      </c>
      <c r="M139" s="12">
        <f t="shared" si="13"/>
        <v>0</v>
      </c>
      <c r="N139" s="12">
        <f t="shared" si="13"/>
        <v>0</v>
      </c>
      <c r="O139" s="12">
        <f t="shared" si="13"/>
        <v>0</v>
      </c>
    </row>
    <row r="140" spans="1:16" ht="5.25" customHeight="1" x14ac:dyDescent="0.2">
      <c r="A140" s="15"/>
      <c r="B140" s="23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5"/>
    </row>
    <row r="141" spans="1:16" ht="6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L141" s="20"/>
      <c r="M141" s="20"/>
      <c r="N141" s="20"/>
      <c r="O141" s="21"/>
      <c r="P141" s="22"/>
    </row>
    <row r="142" spans="1:16" ht="30" customHeight="1" x14ac:dyDescent="0.2">
      <c r="A142" s="31" t="s">
        <v>51</v>
      </c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3"/>
    </row>
    <row r="143" spans="1:16" ht="9" customHeight="1" x14ac:dyDescent="0.2"/>
    <row r="144" spans="1:16" ht="15" customHeight="1" x14ac:dyDescent="0.2">
      <c r="A144" s="28" t="s">
        <v>52</v>
      </c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pans="1:16" ht="6" customHeight="1" x14ac:dyDescent="0.2"/>
    <row r="146" spans="1:16" ht="25.5" customHeight="1" x14ac:dyDescent="0.2">
      <c r="A146" s="38" t="s">
        <v>53</v>
      </c>
      <c r="B146" s="38"/>
      <c r="C146" s="5" t="s">
        <v>1</v>
      </c>
      <c r="D146" s="5" t="s">
        <v>4</v>
      </c>
      <c r="E146" s="5" t="s">
        <v>5</v>
      </c>
      <c r="F146" s="5" t="s">
        <v>6</v>
      </c>
      <c r="G146" s="5" t="s">
        <v>7</v>
      </c>
      <c r="H146" s="5" t="s">
        <v>8</v>
      </c>
      <c r="I146" s="5" t="s">
        <v>9</v>
      </c>
      <c r="J146" s="5" t="s">
        <v>10</v>
      </c>
      <c r="K146" s="5" t="s">
        <v>11</v>
      </c>
      <c r="L146" s="5" t="s">
        <v>12</v>
      </c>
      <c r="M146" s="5" t="s">
        <v>13</v>
      </c>
      <c r="N146" s="5" t="s">
        <v>14</v>
      </c>
      <c r="O146" s="5" t="s">
        <v>15</v>
      </c>
    </row>
    <row r="147" spans="1:16" ht="19.5" customHeight="1" x14ac:dyDescent="0.2">
      <c r="A147" s="39" t="s">
        <v>24</v>
      </c>
      <c r="B147" s="39"/>
      <c r="C147" s="7">
        <f t="shared" ref="C147:C157" si="14">SUM(D147:O147)</f>
        <v>206</v>
      </c>
      <c r="D147" s="7">
        <v>72</v>
      </c>
      <c r="E147" s="7">
        <v>134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6" ht="19.5" customHeight="1" x14ac:dyDescent="0.2">
      <c r="A148" s="37" t="s">
        <v>54</v>
      </c>
      <c r="B148" s="37"/>
      <c r="C148" s="9">
        <f t="shared" si="14"/>
        <v>463</v>
      </c>
      <c r="D148" s="9">
        <v>162</v>
      </c>
      <c r="E148" s="9">
        <v>301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6" ht="19.5" customHeight="1" x14ac:dyDescent="0.2">
      <c r="A149" s="39" t="s">
        <v>55</v>
      </c>
      <c r="B149" s="39"/>
      <c r="C149" s="7">
        <f t="shared" si="14"/>
        <v>487</v>
      </c>
      <c r="D149" s="7">
        <v>207</v>
      </c>
      <c r="E149" s="7">
        <v>280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6" ht="19.5" customHeight="1" x14ac:dyDescent="0.2">
      <c r="A150" s="37" t="s">
        <v>56</v>
      </c>
      <c r="B150" s="37"/>
      <c r="C150" s="9">
        <f t="shared" si="14"/>
        <v>3734</v>
      </c>
      <c r="D150" s="9">
        <v>1737</v>
      </c>
      <c r="E150" s="9">
        <v>1997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6" ht="19.5" customHeight="1" x14ac:dyDescent="0.2">
      <c r="A151" s="39" t="s">
        <v>57</v>
      </c>
      <c r="B151" s="39"/>
      <c r="C151" s="7">
        <f t="shared" si="14"/>
        <v>18</v>
      </c>
      <c r="D151" s="7">
        <v>5</v>
      </c>
      <c r="E151" s="7">
        <v>13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6" ht="19.5" customHeight="1" x14ac:dyDescent="0.2">
      <c r="A152" s="37" t="s">
        <v>58</v>
      </c>
      <c r="B152" s="37"/>
      <c r="C152" s="9">
        <f t="shared" si="14"/>
        <v>11</v>
      </c>
      <c r="D152" s="9">
        <v>2</v>
      </c>
      <c r="E152" s="9">
        <v>9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6" ht="19.5" customHeight="1" x14ac:dyDescent="0.2">
      <c r="A153" s="39" t="s">
        <v>59</v>
      </c>
      <c r="B153" s="39"/>
      <c r="C153" s="7">
        <f t="shared" si="14"/>
        <v>2699</v>
      </c>
      <c r="D153" s="7">
        <v>1237</v>
      </c>
      <c r="E153" s="7">
        <v>1462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6" ht="19.5" customHeight="1" x14ac:dyDescent="0.2">
      <c r="A154" s="37" t="s">
        <v>60</v>
      </c>
      <c r="B154" s="37"/>
      <c r="C154" s="9">
        <f t="shared" si="14"/>
        <v>475</v>
      </c>
      <c r="D154" s="9">
        <v>191</v>
      </c>
      <c r="E154" s="9">
        <v>284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6" ht="29.25" customHeight="1" x14ac:dyDescent="0.2">
      <c r="A155" s="39" t="s">
        <v>61</v>
      </c>
      <c r="B155" s="39"/>
      <c r="C155" s="7">
        <f t="shared" si="14"/>
        <v>6</v>
      </c>
      <c r="D155" s="7">
        <v>4</v>
      </c>
      <c r="E155" s="7">
        <v>2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6" ht="30.75" customHeight="1" x14ac:dyDescent="0.2">
      <c r="A156" s="37" t="s">
        <v>62</v>
      </c>
      <c r="B156" s="37"/>
      <c r="C156" s="9">
        <f t="shared" si="14"/>
        <v>1</v>
      </c>
      <c r="D156" s="9">
        <v>1</v>
      </c>
      <c r="E156" s="9">
        <v>0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6" ht="28.5" customHeight="1" x14ac:dyDescent="0.2">
      <c r="A157" s="39" t="s">
        <v>63</v>
      </c>
      <c r="B157" s="39"/>
      <c r="C157" s="7">
        <f t="shared" si="14"/>
        <v>13</v>
      </c>
      <c r="D157" s="7">
        <v>2</v>
      </c>
      <c r="E157" s="7">
        <v>11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6" ht="25.5" customHeight="1" x14ac:dyDescent="0.2">
      <c r="A158" s="35" t="s">
        <v>1</v>
      </c>
      <c r="B158" s="35"/>
      <c r="C158" s="12">
        <f>SUM(C147:C157)</f>
        <v>8113</v>
      </c>
      <c r="D158" s="12">
        <f>SUM(D147:D157)</f>
        <v>3620</v>
      </c>
      <c r="E158" s="12">
        <f>SUM(E147:E157)</f>
        <v>4493</v>
      </c>
      <c r="F158" s="12">
        <f>SUM(F147:F157)</f>
        <v>0</v>
      </c>
      <c r="G158" s="12">
        <f>SUM(G147:G157)</f>
        <v>0</v>
      </c>
      <c r="H158" s="12">
        <f t="shared" ref="H158:N158" si="15">SUM(H147:H157)</f>
        <v>0</v>
      </c>
      <c r="I158" s="12">
        <f t="shared" si="15"/>
        <v>0</v>
      </c>
      <c r="J158" s="12">
        <f t="shared" si="15"/>
        <v>0</v>
      </c>
      <c r="K158" s="12">
        <f t="shared" si="15"/>
        <v>0</v>
      </c>
      <c r="L158" s="12">
        <f t="shared" si="15"/>
        <v>0</v>
      </c>
      <c r="M158" s="12">
        <f t="shared" si="15"/>
        <v>0</v>
      </c>
      <c r="N158" s="12">
        <f t="shared" si="15"/>
        <v>0</v>
      </c>
      <c r="O158" s="12">
        <f>SUM(O147:O157)</f>
        <v>0</v>
      </c>
    </row>
    <row r="159" spans="1:16" ht="6" customHeight="1" x14ac:dyDescent="0.2">
      <c r="A159" s="15"/>
      <c r="B159" s="23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5"/>
    </row>
    <row r="160" spans="1:16" ht="30" customHeight="1" x14ac:dyDescent="0.2">
      <c r="A160" s="28" t="s">
        <v>64</v>
      </c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4" ht="9" customHeight="1" x14ac:dyDescent="0.2">
      <c r="A161" s="17"/>
    </row>
    <row r="162" spans="1:14" ht="17.25" customHeight="1" x14ac:dyDescent="0.2">
      <c r="A162" s="27" t="s">
        <v>0</v>
      </c>
      <c r="B162" s="5" t="s">
        <v>1</v>
      </c>
      <c r="C162" s="5" t="s">
        <v>4</v>
      </c>
      <c r="D162" s="5" t="s">
        <v>5</v>
      </c>
      <c r="E162" s="5" t="s">
        <v>6</v>
      </c>
      <c r="F162" s="5" t="s">
        <v>7</v>
      </c>
      <c r="G162" s="5" t="s">
        <v>8</v>
      </c>
      <c r="H162" s="5" t="s">
        <v>9</v>
      </c>
      <c r="I162" s="5" t="s">
        <v>10</v>
      </c>
      <c r="J162" s="5" t="s">
        <v>11</v>
      </c>
      <c r="K162" s="5" t="s">
        <v>12</v>
      </c>
      <c r="L162" s="5" t="s">
        <v>13</v>
      </c>
      <c r="M162" s="5" t="s">
        <v>14</v>
      </c>
      <c r="N162" s="5" t="s">
        <v>15</v>
      </c>
    </row>
    <row r="163" spans="1:14" ht="17.25" customHeight="1" x14ac:dyDescent="0.2">
      <c r="A163" s="6" t="s">
        <v>65</v>
      </c>
      <c r="B163" s="7">
        <f t="shared" ref="B163:B188" si="16">SUM(C163:N163)</f>
        <v>79</v>
      </c>
      <c r="C163" s="7">
        <v>38</v>
      </c>
      <c r="D163" s="7">
        <v>41</v>
      </c>
      <c r="E163" s="7"/>
      <c r="F163" s="7"/>
      <c r="G163" s="7"/>
      <c r="H163" s="7"/>
      <c r="I163" s="7"/>
      <c r="J163" s="7"/>
      <c r="K163" s="7"/>
      <c r="L163" s="7"/>
      <c r="M163" s="10"/>
      <c r="N163" s="10"/>
    </row>
    <row r="164" spans="1:14" ht="17.25" customHeight="1" x14ac:dyDescent="0.2">
      <c r="A164" s="8" t="s">
        <v>66</v>
      </c>
      <c r="B164" s="9">
        <f t="shared" si="16"/>
        <v>77</v>
      </c>
      <c r="C164" s="9">
        <v>30</v>
      </c>
      <c r="D164" s="9">
        <v>47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17.25" customHeight="1" x14ac:dyDescent="0.2">
      <c r="A165" s="6" t="s">
        <v>67</v>
      </c>
      <c r="B165" s="7">
        <f t="shared" si="16"/>
        <v>49</v>
      </c>
      <c r="C165" s="7">
        <v>21</v>
      </c>
      <c r="D165" s="7">
        <v>28</v>
      </c>
      <c r="E165" s="7"/>
      <c r="F165" s="7"/>
      <c r="G165" s="7"/>
      <c r="H165" s="7"/>
      <c r="I165" s="7"/>
      <c r="J165" s="7"/>
      <c r="K165" s="7"/>
      <c r="L165" s="7"/>
      <c r="M165" s="10"/>
      <c r="N165" s="10"/>
    </row>
    <row r="166" spans="1:14" ht="17.25" customHeight="1" x14ac:dyDescent="0.2">
      <c r="A166" s="8" t="s">
        <v>68</v>
      </c>
      <c r="B166" s="9">
        <f t="shared" si="16"/>
        <v>280</v>
      </c>
      <c r="C166" s="9">
        <v>112</v>
      </c>
      <c r="D166" s="9">
        <v>168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ht="17.25" customHeight="1" x14ac:dyDescent="0.2">
      <c r="A167" s="6" t="s">
        <v>69</v>
      </c>
      <c r="B167" s="7">
        <f t="shared" si="16"/>
        <v>96</v>
      </c>
      <c r="C167" s="7">
        <v>39</v>
      </c>
      <c r="D167" s="7">
        <v>57</v>
      </c>
      <c r="E167" s="7"/>
      <c r="F167" s="7"/>
      <c r="G167" s="7"/>
      <c r="H167" s="7"/>
      <c r="I167" s="7"/>
      <c r="J167" s="7"/>
      <c r="K167" s="7"/>
      <c r="L167" s="7"/>
      <c r="M167" s="10"/>
      <c r="N167" s="10"/>
    </row>
    <row r="168" spans="1:14" ht="17.25" customHeight="1" x14ac:dyDescent="0.2">
      <c r="A168" s="8" t="s">
        <v>70</v>
      </c>
      <c r="B168" s="9">
        <f t="shared" si="16"/>
        <v>186</v>
      </c>
      <c r="C168" s="9">
        <v>93</v>
      </c>
      <c r="D168" s="9">
        <v>93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ht="17.25" customHeight="1" x14ac:dyDescent="0.2">
      <c r="A169" s="6" t="s">
        <v>71</v>
      </c>
      <c r="B169" s="7">
        <f t="shared" si="16"/>
        <v>450</v>
      </c>
      <c r="C169" s="7">
        <v>187</v>
      </c>
      <c r="D169" s="7">
        <v>263</v>
      </c>
      <c r="E169" s="7"/>
      <c r="F169" s="7"/>
      <c r="G169" s="7"/>
      <c r="H169" s="7"/>
      <c r="I169" s="7"/>
      <c r="J169" s="7"/>
      <c r="K169" s="7"/>
      <c r="L169" s="7"/>
      <c r="M169" s="10"/>
      <c r="N169" s="10"/>
    </row>
    <row r="170" spans="1:14" ht="17.25" customHeight="1" x14ac:dyDescent="0.2">
      <c r="A170" s="8" t="s">
        <v>72</v>
      </c>
      <c r="B170" s="9">
        <f t="shared" si="16"/>
        <v>191</v>
      </c>
      <c r="C170" s="9">
        <v>93</v>
      </c>
      <c r="D170" s="9">
        <v>98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ht="17.25" customHeight="1" x14ac:dyDescent="0.2">
      <c r="A171" s="6" t="s">
        <v>73</v>
      </c>
      <c r="B171" s="7">
        <f t="shared" si="16"/>
        <v>46</v>
      </c>
      <c r="C171" s="7">
        <v>27</v>
      </c>
      <c r="D171" s="7">
        <v>19</v>
      </c>
      <c r="E171" s="7"/>
      <c r="F171" s="7"/>
      <c r="G171" s="7"/>
      <c r="H171" s="7"/>
      <c r="I171" s="7"/>
      <c r="J171" s="7"/>
      <c r="K171" s="7"/>
      <c r="L171" s="7"/>
      <c r="M171" s="10"/>
      <c r="N171" s="10"/>
    </row>
    <row r="172" spans="1:14" ht="17.25" customHeight="1" x14ac:dyDescent="0.2">
      <c r="A172" s="8" t="s">
        <v>74</v>
      </c>
      <c r="B172" s="9">
        <f t="shared" si="16"/>
        <v>94</v>
      </c>
      <c r="C172" s="9">
        <v>36</v>
      </c>
      <c r="D172" s="9">
        <v>58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17.25" customHeight="1" x14ac:dyDescent="0.2">
      <c r="A173" s="6" t="s">
        <v>75</v>
      </c>
      <c r="B173" s="7">
        <f t="shared" si="16"/>
        <v>277</v>
      </c>
      <c r="C173" s="7">
        <v>115</v>
      </c>
      <c r="D173" s="7">
        <v>162</v>
      </c>
      <c r="E173" s="7"/>
      <c r="F173" s="7"/>
      <c r="G173" s="7"/>
      <c r="H173" s="7"/>
      <c r="I173" s="7"/>
      <c r="J173" s="7"/>
      <c r="K173" s="7"/>
      <c r="L173" s="7"/>
      <c r="M173" s="10"/>
      <c r="N173" s="10"/>
    </row>
    <row r="174" spans="1:14" ht="17.25" customHeight="1" x14ac:dyDescent="0.2">
      <c r="A174" s="8" t="s">
        <v>76</v>
      </c>
      <c r="B174" s="9">
        <f t="shared" si="16"/>
        <v>183</v>
      </c>
      <c r="C174" s="9">
        <v>69</v>
      </c>
      <c r="D174" s="9">
        <v>114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ht="17.25" customHeight="1" x14ac:dyDescent="0.2">
      <c r="A175" s="6" t="s">
        <v>77</v>
      </c>
      <c r="B175" s="7">
        <f t="shared" si="16"/>
        <v>348</v>
      </c>
      <c r="C175" s="7">
        <v>165</v>
      </c>
      <c r="D175" s="7">
        <v>183</v>
      </c>
      <c r="E175" s="7"/>
      <c r="F175" s="7"/>
      <c r="G175" s="7"/>
      <c r="H175" s="7"/>
      <c r="I175" s="7"/>
      <c r="J175" s="7"/>
      <c r="K175" s="7"/>
      <c r="L175" s="7"/>
      <c r="M175" s="10"/>
      <c r="N175" s="10"/>
    </row>
    <row r="176" spans="1:14" ht="17.25" customHeight="1" x14ac:dyDescent="0.2">
      <c r="A176" s="8" t="s">
        <v>78</v>
      </c>
      <c r="B176" s="9">
        <f t="shared" si="16"/>
        <v>59</v>
      </c>
      <c r="C176" s="9">
        <v>28</v>
      </c>
      <c r="D176" s="9">
        <v>31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6" ht="17.25" customHeight="1" x14ac:dyDescent="0.2">
      <c r="A177" s="6" t="s">
        <v>79</v>
      </c>
      <c r="B177" s="7">
        <f t="shared" si="16"/>
        <v>4672</v>
      </c>
      <c r="C177" s="7">
        <v>2074</v>
      </c>
      <c r="D177" s="7">
        <v>2598</v>
      </c>
      <c r="E177" s="7"/>
      <c r="F177" s="7"/>
      <c r="G177" s="7"/>
      <c r="H177" s="7"/>
      <c r="I177" s="7"/>
      <c r="J177" s="7"/>
      <c r="K177" s="7"/>
      <c r="L177" s="7"/>
      <c r="M177" s="10"/>
      <c r="N177" s="10"/>
    </row>
    <row r="178" spans="1:16" ht="17.25" customHeight="1" x14ac:dyDescent="0.2">
      <c r="A178" s="8" t="s">
        <v>80</v>
      </c>
      <c r="B178" s="9">
        <f t="shared" si="16"/>
        <v>71</v>
      </c>
      <c r="C178" s="9">
        <v>35</v>
      </c>
      <c r="D178" s="9">
        <v>36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6" ht="17.25" customHeight="1" x14ac:dyDescent="0.2">
      <c r="A179" s="6" t="s">
        <v>81</v>
      </c>
      <c r="B179" s="7">
        <f t="shared" si="16"/>
        <v>25</v>
      </c>
      <c r="C179" s="7">
        <v>18</v>
      </c>
      <c r="D179" s="7">
        <v>7</v>
      </c>
      <c r="E179" s="7"/>
      <c r="F179" s="7"/>
      <c r="G179" s="7"/>
      <c r="H179" s="7"/>
      <c r="I179" s="7"/>
      <c r="J179" s="7"/>
      <c r="K179" s="7"/>
      <c r="L179" s="7"/>
      <c r="M179" s="10"/>
      <c r="N179" s="10"/>
    </row>
    <row r="180" spans="1:16" ht="17.25" customHeight="1" x14ac:dyDescent="0.2">
      <c r="A180" s="8" t="s">
        <v>82</v>
      </c>
      <c r="B180" s="9">
        <f t="shared" si="16"/>
        <v>25</v>
      </c>
      <c r="C180" s="9">
        <v>15</v>
      </c>
      <c r="D180" s="9">
        <v>10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6" ht="17.25" customHeight="1" x14ac:dyDescent="0.2">
      <c r="A181" s="6" t="s">
        <v>83</v>
      </c>
      <c r="B181" s="7">
        <f t="shared" si="16"/>
        <v>45</v>
      </c>
      <c r="C181" s="7">
        <v>25</v>
      </c>
      <c r="D181" s="7">
        <v>20</v>
      </c>
      <c r="E181" s="7"/>
      <c r="F181" s="7"/>
      <c r="G181" s="7"/>
      <c r="H181" s="7"/>
      <c r="I181" s="7"/>
      <c r="J181" s="7"/>
      <c r="K181" s="7"/>
      <c r="L181" s="7"/>
      <c r="M181" s="10"/>
      <c r="N181" s="10"/>
    </row>
    <row r="182" spans="1:16" ht="17.25" customHeight="1" x14ac:dyDescent="0.2">
      <c r="A182" s="8" t="s">
        <v>84</v>
      </c>
      <c r="B182" s="9">
        <f t="shared" si="16"/>
        <v>339</v>
      </c>
      <c r="C182" s="9">
        <v>160</v>
      </c>
      <c r="D182" s="9">
        <v>179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6" ht="17.25" customHeight="1" x14ac:dyDescent="0.2">
      <c r="A183" s="6" t="s">
        <v>85</v>
      </c>
      <c r="B183" s="7">
        <f t="shared" si="16"/>
        <v>183</v>
      </c>
      <c r="C183" s="7">
        <v>89</v>
      </c>
      <c r="D183" s="7">
        <v>94</v>
      </c>
      <c r="E183" s="7"/>
      <c r="F183" s="7"/>
      <c r="G183" s="7"/>
      <c r="H183" s="7"/>
      <c r="I183" s="7"/>
      <c r="J183" s="7"/>
      <c r="K183" s="7"/>
      <c r="L183" s="7"/>
      <c r="M183" s="10"/>
      <c r="N183" s="10"/>
    </row>
    <row r="184" spans="1:16" ht="17.25" customHeight="1" x14ac:dyDescent="0.2">
      <c r="A184" s="8" t="s">
        <v>86</v>
      </c>
      <c r="B184" s="9">
        <f t="shared" si="16"/>
        <v>159</v>
      </c>
      <c r="C184" s="9">
        <v>68</v>
      </c>
      <c r="D184" s="9">
        <v>91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6" ht="17.25" customHeight="1" x14ac:dyDescent="0.2">
      <c r="A185" s="6" t="s">
        <v>87</v>
      </c>
      <c r="B185" s="7">
        <f t="shared" si="16"/>
        <v>56</v>
      </c>
      <c r="C185" s="7">
        <v>25</v>
      </c>
      <c r="D185" s="7">
        <v>31</v>
      </c>
      <c r="E185" s="7"/>
      <c r="F185" s="7"/>
      <c r="G185" s="7"/>
      <c r="H185" s="7"/>
      <c r="I185" s="7"/>
      <c r="J185" s="7"/>
      <c r="K185" s="7"/>
      <c r="L185" s="7"/>
      <c r="M185" s="10"/>
      <c r="N185" s="10"/>
    </row>
    <row r="186" spans="1:16" ht="17.25" customHeight="1" x14ac:dyDescent="0.2">
      <c r="A186" s="8" t="s">
        <v>88</v>
      </c>
      <c r="B186" s="9">
        <f t="shared" si="16"/>
        <v>32</v>
      </c>
      <c r="C186" s="9">
        <v>10</v>
      </c>
      <c r="D186" s="9">
        <v>22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6" ht="17.25" customHeight="1" x14ac:dyDescent="0.2">
      <c r="A187" s="6" t="s">
        <v>89</v>
      </c>
      <c r="B187" s="7">
        <f t="shared" si="16"/>
        <v>91</v>
      </c>
      <c r="C187" s="7">
        <v>48</v>
      </c>
      <c r="D187" s="7">
        <v>43</v>
      </c>
      <c r="E187" s="7"/>
      <c r="F187" s="7"/>
      <c r="G187" s="7"/>
      <c r="H187" s="7"/>
      <c r="I187" s="7"/>
      <c r="J187" s="7"/>
      <c r="K187" s="7"/>
      <c r="L187" s="7"/>
      <c r="M187" s="10"/>
      <c r="N187" s="10"/>
    </row>
    <row r="188" spans="1:16" ht="17.25" customHeight="1" x14ac:dyDescent="0.2">
      <c r="A188" s="11" t="s">
        <v>1</v>
      </c>
      <c r="B188" s="12">
        <f t="shared" si="16"/>
        <v>8113</v>
      </c>
      <c r="C188" s="12">
        <f t="shared" ref="C188:N188" si="17">SUM(C163:C187)</f>
        <v>3620</v>
      </c>
      <c r="D188" s="12">
        <f t="shared" si="17"/>
        <v>4493</v>
      </c>
      <c r="E188" s="12">
        <f t="shared" si="17"/>
        <v>0</v>
      </c>
      <c r="F188" s="12">
        <f t="shared" si="17"/>
        <v>0</v>
      </c>
      <c r="G188" s="12">
        <f t="shared" si="17"/>
        <v>0</v>
      </c>
      <c r="H188" s="12">
        <f t="shared" si="17"/>
        <v>0</v>
      </c>
      <c r="I188" s="12">
        <f t="shared" si="17"/>
        <v>0</v>
      </c>
      <c r="J188" s="12">
        <f t="shared" si="17"/>
        <v>0</v>
      </c>
      <c r="K188" s="12">
        <f t="shared" si="17"/>
        <v>0</v>
      </c>
      <c r="L188" s="12">
        <f t="shared" si="17"/>
        <v>0</v>
      </c>
      <c r="M188" s="12">
        <f t="shared" si="17"/>
        <v>0</v>
      </c>
      <c r="N188" s="12">
        <f t="shared" si="17"/>
        <v>0</v>
      </c>
    </row>
    <row r="189" spans="1:16" ht="6.75" customHeight="1" x14ac:dyDescent="0.2">
      <c r="A189" s="15"/>
    </row>
    <row r="190" spans="1:16" ht="15" customHeight="1" x14ac:dyDescent="0.2">
      <c r="A190" s="24" t="s">
        <v>90</v>
      </c>
    </row>
    <row r="191" spans="1:16" ht="15" customHeight="1" x14ac:dyDescent="0.2">
      <c r="A191" s="24" t="s">
        <v>91</v>
      </c>
      <c r="O191" s="25"/>
      <c r="P191" s="26"/>
    </row>
    <row r="192" spans="1:16" ht="3.75" customHeight="1" x14ac:dyDescent="0.2"/>
  </sheetData>
  <mergeCells count="43">
    <mergeCell ref="A160:P160"/>
    <mergeCell ref="A153:B153"/>
    <mergeCell ref="A154:B154"/>
    <mergeCell ref="A155:B155"/>
    <mergeCell ref="A156:B156"/>
    <mergeCell ref="A157:B157"/>
    <mergeCell ref="A158:B158"/>
    <mergeCell ref="A146:B146"/>
    <mergeCell ref="A147:B147"/>
    <mergeCell ref="A148:B148"/>
    <mergeCell ref="A149:B149"/>
    <mergeCell ref="A150:B150"/>
    <mergeCell ref="A151:B151"/>
    <mergeCell ref="A132:B132"/>
    <mergeCell ref="A133:B133"/>
    <mergeCell ref="A134:B134"/>
    <mergeCell ref="A135:B135"/>
    <mergeCell ref="A152:B152"/>
    <mergeCell ref="A137:B137"/>
    <mergeCell ref="A138:B138"/>
    <mergeCell ref="A139:B139"/>
    <mergeCell ref="A142:P142"/>
    <mergeCell ref="A144:P144"/>
    <mergeCell ref="A87:P87"/>
    <mergeCell ref="A105:P105"/>
    <mergeCell ref="A136:B136"/>
    <mergeCell ref="A125:B125"/>
    <mergeCell ref="A126:B126"/>
    <mergeCell ref="A127:B127"/>
    <mergeCell ref="A128:B128"/>
    <mergeCell ref="A129:B129"/>
    <mergeCell ref="A130:B130"/>
    <mergeCell ref="A131:B131"/>
    <mergeCell ref="A123:P123"/>
    <mergeCell ref="A4:P4"/>
    <mergeCell ref="A5:P5"/>
    <mergeCell ref="A7:P7"/>
    <mergeCell ref="A9:P9"/>
    <mergeCell ref="A27:P27"/>
    <mergeCell ref="A46:P46"/>
    <mergeCell ref="A48:P48"/>
    <mergeCell ref="A67:P67"/>
    <mergeCell ref="A85:P85"/>
  </mergeCells>
  <printOptions horizontalCentered="1" verticalCentered="1"/>
  <pageMargins left="0.19685039370078741" right="0.19685039370078741" top="0.23622047244094491" bottom="0.23622047244094491" header="0" footer="0"/>
  <pageSetup paperSize="9" scale="61" orientation="landscape" r:id="rId1"/>
  <headerFooter alignWithMargins="0">
    <oddFooter>&amp;CPág. &amp;P</oddFooter>
  </headerFooter>
  <rowBreaks count="3" manualBreakCount="3">
    <brk id="45" max="15" man="1"/>
    <brk id="84" max="15" man="1"/>
    <brk id="14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2015-03-10T16:54:23Z</cp:lastPrinted>
  <dcterms:created xsi:type="dcterms:W3CDTF">2010-03-03T17:27:08Z</dcterms:created>
  <dcterms:modified xsi:type="dcterms:W3CDTF">2015-03-10T17:46:33Z</dcterms:modified>
</cp:coreProperties>
</file>