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2. Febrero 2019\Febrero\BV Febrero 2019\páginas\"/>
    </mc:Choice>
  </mc:AlternateContent>
  <bookViews>
    <workbookView xWindow="0" yWindow="0" windowWidth="24000" windowHeight="9735"/>
  </bookViews>
  <sheets>
    <sheet name="2.9" sheetId="1" r:id="rId1"/>
  </sheets>
  <definedNames>
    <definedName name="_xlnm._FilterDatabase" localSheetId="0" hidden="1">'2.9'!$A$7:$AD$7</definedName>
    <definedName name="_xlnm.Print_Area" localSheetId="0">'2.9'!$A$1:$S$39</definedName>
    <definedName name="Excel_BuiltIn__FilterDatabase_3_1" localSheetId="0">#REF!</definedName>
    <definedName name="Excel_BuiltIn__FilterDatabase_3_1">#REF!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D17" i="1" l="1"/>
  <c r="D10" i="1"/>
  <c r="D8" i="1"/>
  <c r="D27" i="1"/>
  <c r="E35" i="1" l="1"/>
  <c r="D15" i="1"/>
  <c r="H15" i="1" s="1"/>
  <c r="D23" i="1"/>
  <c r="F23" i="1" s="1"/>
  <c r="D26" i="1"/>
  <c r="N26" i="1" s="1"/>
  <c r="D14" i="1"/>
  <c r="D12" i="1"/>
  <c r="D25" i="1"/>
  <c r="R25" i="1" s="1"/>
  <c r="D13" i="1"/>
  <c r="D22" i="1"/>
  <c r="P22" i="1" s="1"/>
  <c r="D30" i="1"/>
  <c r="O35" i="1"/>
  <c r="M35" i="1"/>
  <c r="K35" i="1"/>
  <c r="D28" i="1"/>
  <c r="N28" i="1" s="1"/>
  <c r="Q35" i="1"/>
  <c r="D16" i="1"/>
  <c r="D20" i="1"/>
  <c r="R20" i="1" s="1"/>
  <c r="D21" i="1"/>
  <c r="P21" i="1" s="1"/>
  <c r="F27" i="1"/>
  <c r="N17" i="1"/>
  <c r="D9" i="1"/>
  <c r="D11" i="1"/>
  <c r="I35" i="1"/>
  <c r="D31" i="1"/>
  <c r="L31" i="1" s="1"/>
  <c r="D32" i="1"/>
  <c r="P32" i="1" s="1"/>
  <c r="G35" i="1"/>
  <c r="D29" i="1"/>
  <c r="N29" i="1" s="1"/>
  <c r="D18" i="1"/>
  <c r="F18" i="1" s="1"/>
  <c r="D24" i="1"/>
  <c r="J24" i="1" s="1"/>
  <c r="D19" i="1"/>
  <c r="R19" i="1" s="1"/>
  <c r="F30" i="1" l="1"/>
  <c r="R30" i="1"/>
  <c r="L8" i="1"/>
  <c r="P8" i="1"/>
  <c r="N8" i="1"/>
  <c r="J8" i="1"/>
  <c r="R8" i="1"/>
  <c r="F8" i="1"/>
  <c r="H8" i="1"/>
  <c r="P11" i="1"/>
  <c r="H11" i="1"/>
  <c r="F11" i="1"/>
  <c r="L12" i="1"/>
  <c r="R12" i="1"/>
  <c r="H12" i="1"/>
  <c r="F9" i="1"/>
  <c r="H9" i="1"/>
  <c r="J14" i="1"/>
  <c r="H14" i="1"/>
  <c r="F14" i="1"/>
  <c r="H10" i="1"/>
  <c r="F10" i="1"/>
  <c r="L16" i="1"/>
  <c r="R16" i="1"/>
  <c r="H16" i="1"/>
  <c r="F16" i="1"/>
  <c r="R13" i="1"/>
  <c r="H13" i="1"/>
  <c r="N30" i="1"/>
  <c r="P15" i="1"/>
  <c r="N25" i="1"/>
  <c r="J30" i="1"/>
  <c r="F12" i="1"/>
  <c r="P10" i="1"/>
  <c r="F15" i="1"/>
  <c r="N16" i="1"/>
  <c r="N13" i="1"/>
  <c r="N22" i="1"/>
  <c r="H22" i="1"/>
  <c r="J16" i="1"/>
  <c r="J15" i="1"/>
  <c r="N12" i="1"/>
  <c r="R22" i="1"/>
  <c r="F22" i="1"/>
  <c r="P29" i="1"/>
  <c r="H24" i="1"/>
  <c r="H29" i="1"/>
  <c r="J18" i="1"/>
  <c r="J29" i="1"/>
  <c r="L14" i="1"/>
  <c r="R29" i="1"/>
  <c r="N15" i="1"/>
  <c r="L29" i="1"/>
  <c r="L18" i="1"/>
  <c r="N11" i="1"/>
  <c r="H18" i="1"/>
  <c r="H28" i="1"/>
  <c r="F24" i="1"/>
  <c r="P14" i="1"/>
  <c r="R18" i="1"/>
  <c r="J11" i="1"/>
  <c r="F29" i="1"/>
  <c r="P28" i="1"/>
  <c r="P18" i="1"/>
  <c r="L11" i="1"/>
  <c r="R24" i="1"/>
  <c r="H21" i="1"/>
  <c r="L30" i="1"/>
  <c r="N24" i="1"/>
  <c r="N14" i="1"/>
  <c r="P24" i="1"/>
  <c r="J21" i="1"/>
  <c r="R10" i="1"/>
  <c r="R23" i="1"/>
  <c r="L24" i="1"/>
  <c r="J10" i="1"/>
  <c r="L10" i="1"/>
  <c r="L19" i="1"/>
  <c r="H25" i="1"/>
  <c r="J22" i="1"/>
  <c r="H17" i="1"/>
  <c r="P13" i="1"/>
  <c r="H23" i="1"/>
  <c r="P17" i="1"/>
  <c r="F17" i="1"/>
  <c r="J23" i="1"/>
  <c r="N10" i="1"/>
  <c r="L21" i="1"/>
  <c r="P30" i="1"/>
  <c r="L22" i="1"/>
  <c r="F31" i="1"/>
  <c r="P27" i="1"/>
  <c r="F13" i="1"/>
  <c r="L13" i="1"/>
  <c r="R27" i="1"/>
  <c r="H27" i="1"/>
  <c r="P12" i="1"/>
  <c r="P16" i="1"/>
  <c r="L27" i="1"/>
  <c r="J12" i="1"/>
  <c r="J27" i="1"/>
  <c r="N27" i="1"/>
  <c r="P19" i="1"/>
  <c r="N18" i="1"/>
  <c r="R31" i="1"/>
  <c r="J31" i="1"/>
  <c r="J13" i="1"/>
  <c r="N23" i="1"/>
  <c r="P26" i="1"/>
  <c r="P31" i="1"/>
  <c r="F21" i="1"/>
  <c r="R26" i="1"/>
  <c r="P20" i="1"/>
  <c r="N21" i="1"/>
  <c r="R21" i="1"/>
  <c r="H31" i="1"/>
  <c r="N9" i="1"/>
  <c r="J9" i="1"/>
  <c r="L28" i="1"/>
  <c r="P25" i="1"/>
  <c r="H19" i="1"/>
  <c r="J25" i="1"/>
  <c r="R32" i="1"/>
  <c r="L25" i="1"/>
  <c r="J26" i="1"/>
  <c r="L23" i="1"/>
  <c r="P23" i="1"/>
  <c r="L26" i="1"/>
  <c r="J19" i="1"/>
  <c r="L15" i="1"/>
  <c r="H30" i="1"/>
  <c r="F19" i="1"/>
  <c r="L9" i="1"/>
  <c r="F26" i="1"/>
  <c r="R28" i="1"/>
  <c r="R14" i="1"/>
  <c r="N19" i="1"/>
  <c r="R17" i="1"/>
  <c r="R11" i="1"/>
  <c r="R15" i="1"/>
  <c r="L17" i="1"/>
  <c r="J28" i="1"/>
  <c r="F20" i="1"/>
  <c r="L32" i="1"/>
  <c r="J20" i="1"/>
  <c r="H20" i="1"/>
  <c r="J17" i="1"/>
  <c r="J32" i="1"/>
  <c r="N32" i="1"/>
  <c r="D35" i="1"/>
  <c r="L20" i="1"/>
  <c r="F25" i="1"/>
  <c r="P9" i="1"/>
  <c r="H26" i="1"/>
  <c r="F28" i="1"/>
  <c r="N31" i="1"/>
  <c r="R9" i="1"/>
  <c r="N20" i="1"/>
  <c r="F32" i="1"/>
  <c r="H32" i="1"/>
  <c r="N35" i="1" l="1"/>
  <c r="P35" i="1"/>
  <c r="F35" i="1"/>
  <c r="L35" i="1"/>
  <c r="R35" i="1"/>
  <c r="J35" i="1"/>
  <c r="H35" i="1"/>
</calcChain>
</file>

<file path=xl/sharedStrings.xml><?xml version="1.0" encoding="utf-8"?>
<sst xmlns="http://schemas.openxmlformats.org/spreadsheetml/2006/main" count="51" uniqueCount="44">
  <si>
    <t>N°</t>
  </si>
  <si>
    <t>Total</t>
  </si>
  <si>
    <t>%</t>
  </si>
  <si>
    <t>Jóvenes 
(18-29 años)</t>
  </si>
  <si>
    <t>Adulto
 (30-59 años)</t>
  </si>
  <si>
    <t>Infancia 
(0-5 años)</t>
  </si>
  <si>
    <t>Niñez
 (6-11 años)</t>
  </si>
  <si>
    <t>Adolescente
 (12-14 años)</t>
  </si>
  <si>
    <t>Adolescente Tardio 
(15-17 años)</t>
  </si>
  <si>
    <t>Adulto Mayor (60 a más años)</t>
  </si>
  <si>
    <t>CASOS DE PERSONAS AFECTADAS POR HECHOS DE VIOLENCIA CONTRA LAS MUJERES, LOS INTEGRANTES DEL GRUPO FAMILIAR Y PERSONAS AFECTADAS POR VIOLENCIA SEXUAL ATENDIDOS POR EL PNCVFS,  SEGÚN DEPARTAMENTO Y GRUPOS DE EDAD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</si>
  <si>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</si>
  <si>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</si>
  <si>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</si>
  <si>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</si>
  <si>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</si>
  <si>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</si>
  <si>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</si>
  <si>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</si>
  <si>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</si>
  <si>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</si>
  <si>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</si>
  <si>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</si>
  <si>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</si>
  <si>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</si>
  <si>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</si>
  <si>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</si>
  <si>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</si>
  <si>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</si>
  <si>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</si>
  <si>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</si>
  <si>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</si>
  <si>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</si>
  <si>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</si>
  <si>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</si>
  <si>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</si>
  <si>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(/1) Mujeres alguna vez unidas de 15 a 49 años que han sufrido alguna vez violencia por parte de su esposo o compañero.</t>
  </si>
  <si>
    <t>Fuente : Registro de casos del CEM</t>
  </si>
  <si>
    <t>Elaboración : UGIGC - PNCVFS</t>
  </si>
  <si>
    <t>Cuadro N° 2.9</t>
  </si>
  <si>
    <t>Violencia física y/o sexual (/1) ENDES 2017</t>
  </si>
  <si>
    <t>Lima /2</t>
  </si>
  <si>
    <t>(/2) Comprende los 43 distritos que conforman la provincia de Lima</t>
  </si>
  <si>
    <t>Periodo : Enero - Febrero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</si>
</sst>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6795556505021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45">
    <xf numFmtId="0" fontId="0" fillId="0" borderId="0" xfId="0"/>
    <xf numFmtId="0" fontId="3" fillId="3" borderId="0" xfId="0" applyFont="1" applyFill="1" applyAlignment="1">
      <alignment vertical="center"/>
    </xf>
    <xf numFmtId="0" fontId="4" fillId="3" borderId="0" xfId="2" applyFont="1" applyFill="1"/>
    <xf numFmtId="0" fontId="4" fillId="3" borderId="0" xfId="2" applyFont="1" applyFill="1" applyAlignment="1">
      <alignment horizontal="centerContinuous"/>
    </xf>
    <xf numFmtId="0" fontId="4" fillId="3" borderId="0" xfId="2" applyFont="1" applyFill="1" applyAlignment="1">
      <alignment horizontal="center"/>
    </xf>
    <xf numFmtId="0" fontId="4" fillId="3" borderId="0" xfId="2" applyFont="1" applyFill="1" applyAlignment="1">
      <alignment horizontal="centerContinuous" vertical="center" wrapText="1"/>
    </xf>
    <xf numFmtId="0" fontId="6" fillId="3" borderId="0" xfId="2" applyFont="1" applyFill="1" applyAlignment="1">
      <alignment horizontal="justify" vertical="center" wrapText="1"/>
    </xf>
    <xf numFmtId="0" fontId="7" fillId="3" borderId="0" xfId="2" applyFont="1" applyFill="1" applyAlignment="1">
      <alignment vertical="center"/>
    </xf>
    <xf numFmtId="0" fontId="8" fillId="6" borderId="0" xfId="2" applyFont="1" applyFill="1" applyBorder="1" applyAlignment="1">
      <alignment vertical="center" wrapText="1"/>
    </xf>
    <xf numFmtId="49" fontId="8" fillId="6" borderId="0" xfId="2" applyNumberFormat="1" applyFont="1" applyFill="1" applyBorder="1" applyAlignment="1">
      <alignment horizontal="center" vertical="center" wrapText="1"/>
    </xf>
    <xf numFmtId="0" fontId="8" fillId="6" borderId="0" xfId="2" applyFont="1" applyFill="1" applyBorder="1" applyAlignment="1">
      <alignment horizontal="center" vertical="center" wrapText="1"/>
    </xf>
    <xf numFmtId="0" fontId="4" fillId="7" borderId="2" xfId="2" applyFont="1" applyFill="1" applyBorder="1" applyAlignment="1">
      <alignment horizontal="center" vertical="center"/>
    </xf>
    <xf numFmtId="0" fontId="9" fillId="7" borderId="3" xfId="3" applyFont="1" applyFill="1" applyBorder="1" applyAlignment="1">
      <alignment horizontal="left" vertical="center" wrapText="1"/>
    </xf>
    <xf numFmtId="9" fontId="4" fillId="7" borderId="2" xfId="4" applyFont="1" applyFill="1" applyBorder="1" applyAlignment="1">
      <alignment horizontal="center" vertical="center" wrapText="1"/>
    </xf>
    <xf numFmtId="3" fontId="7" fillId="7" borderId="2" xfId="2" applyNumberFormat="1" applyFont="1" applyFill="1" applyBorder="1" applyAlignment="1">
      <alignment horizontal="center" vertical="center" wrapText="1"/>
    </xf>
    <xf numFmtId="3" fontId="4" fillId="7" borderId="2" xfId="0" applyNumberFormat="1" applyFont="1" applyFill="1" applyBorder="1" applyAlignment="1">
      <alignment horizontal="center" vertical="center"/>
    </xf>
    <xf numFmtId="1" fontId="4" fillId="7" borderId="2" xfId="4" applyNumberFormat="1" applyFont="1" applyFill="1" applyBorder="1" applyAlignment="1">
      <alignment horizontal="center" vertical="center" wrapText="1"/>
    </xf>
    <xf numFmtId="164" fontId="4" fillId="7" borderId="2" xfId="4" applyNumberFormat="1" applyFont="1" applyFill="1" applyBorder="1" applyAlignment="1">
      <alignment horizontal="center" vertical="center" wrapText="1"/>
    </xf>
    <xf numFmtId="0" fontId="4" fillId="7" borderId="4" xfId="2" applyFont="1" applyFill="1" applyBorder="1" applyAlignment="1">
      <alignment horizontal="center" vertical="center"/>
    </xf>
    <xf numFmtId="0" fontId="9" fillId="7" borderId="5" xfId="3" applyFont="1" applyFill="1" applyBorder="1" applyAlignment="1">
      <alignment horizontal="left" vertical="center" wrapText="1"/>
    </xf>
    <xf numFmtId="9" fontId="4" fillId="7" borderId="4" xfId="4" applyFont="1" applyFill="1" applyBorder="1" applyAlignment="1">
      <alignment horizontal="center" vertical="center" wrapText="1"/>
    </xf>
    <xf numFmtId="3" fontId="7" fillId="7" borderId="4" xfId="2" applyNumberFormat="1" applyFont="1" applyFill="1" applyBorder="1" applyAlignment="1">
      <alignment horizontal="center" vertical="center" wrapText="1"/>
    </xf>
    <xf numFmtId="0" fontId="4" fillId="4" borderId="0" xfId="2" applyFont="1" applyFill="1"/>
    <xf numFmtId="3" fontId="4" fillId="7" borderId="4" xfId="0" applyNumberFormat="1" applyFont="1" applyFill="1" applyBorder="1" applyAlignment="1">
      <alignment horizontal="center" vertical="center"/>
    </xf>
    <xf numFmtId="1" fontId="4" fillId="7" borderId="4" xfId="4" applyNumberFormat="1" applyFont="1" applyFill="1" applyBorder="1" applyAlignment="1">
      <alignment horizontal="center" vertical="center" wrapText="1"/>
    </xf>
    <xf numFmtId="0" fontId="4" fillId="7" borderId="0" xfId="2" applyFont="1" applyFill="1" applyBorder="1" applyAlignment="1">
      <alignment horizontal="center" vertical="center"/>
    </xf>
    <xf numFmtId="0" fontId="9" fillId="7" borderId="7" xfId="3" applyFont="1" applyFill="1" applyBorder="1" applyAlignment="1">
      <alignment horizontal="left" vertical="center" wrapText="1"/>
    </xf>
    <xf numFmtId="9" fontId="4" fillId="7" borderId="0" xfId="4" applyFont="1" applyFill="1" applyBorder="1" applyAlignment="1">
      <alignment horizontal="center" vertical="center" wrapText="1"/>
    </xf>
    <xf numFmtId="3" fontId="7" fillId="7" borderId="0" xfId="2" applyNumberFormat="1" applyFont="1" applyFill="1" applyBorder="1" applyAlignment="1">
      <alignment horizontal="center" vertical="center" wrapText="1"/>
    </xf>
    <xf numFmtId="3" fontId="4" fillId="7" borderId="0" xfId="0" applyNumberFormat="1" applyFont="1" applyFill="1" applyBorder="1" applyAlignment="1">
      <alignment horizontal="center" vertical="center"/>
    </xf>
    <xf numFmtId="1" fontId="4" fillId="7" borderId="0" xfId="4" applyNumberFormat="1" applyFont="1" applyFill="1" applyBorder="1" applyAlignment="1">
      <alignment horizontal="center" vertical="center" wrapText="1"/>
    </xf>
    <xf numFmtId="164" fontId="4" fillId="7" borderId="0" xfId="4" applyNumberFormat="1" applyFont="1" applyFill="1" applyBorder="1" applyAlignment="1">
      <alignment horizontal="center" vertical="center" wrapText="1"/>
    </xf>
    <xf numFmtId="9" fontId="8" fillId="6" borderId="1" xfId="4" applyFont="1" applyFill="1" applyBorder="1" applyAlignment="1">
      <alignment horizontal="center" vertical="center" wrapText="1"/>
    </xf>
    <xf numFmtId="3" fontId="8" fillId="6" borderId="1" xfId="2" applyNumberFormat="1" applyFont="1" applyFill="1" applyBorder="1" applyAlignment="1">
      <alignment horizontal="center" vertical="center" wrapText="1"/>
    </xf>
    <xf numFmtId="164" fontId="8" fillId="6" borderId="1" xfId="4" applyNumberFormat="1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center"/>
    </xf>
    <xf numFmtId="9" fontId="7" fillId="3" borderId="0" xfId="4" applyFont="1" applyFill="1" applyBorder="1" applyAlignment="1">
      <alignment horizontal="center" vertical="center" wrapText="1"/>
    </xf>
    <xf numFmtId="164" fontId="7" fillId="3" borderId="0" xfId="4" applyNumberFormat="1" applyFont="1" applyFill="1" applyBorder="1" applyAlignment="1">
      <alignment horizontal="center" vertical="center" wrapText="1"/>
    </xf>
    <xf numFmtId="0" fontId="4" fillId="3" borderId="0" xfId="2" applyFont="1" applyFill="1" applyAlignment="1">
      <alignment vertical="center" wrapText="1"/>
    </xf>
    <xf numFmtId="0" fontId="4" fillId="3" borderId="0" xfId="2" applyFont="1" applyFill="1" applyAlignment="1">
      <alignment horizontal="center" vertical="center" wrapText="1"/>
    </xf>
    <xf numFmtId="0" fontId="11" fillId="2" borderId="0" xfId="2" applyFont="1" applyFill="1" applyAlignment="1">
      <alignment vertical="center"/>
    </xf>
    <xf numFmtId="0" fontId="7" fillId="5" borderId="0" xfId="0" applyFont="1" applyFill="1" applyAlignment="1">
      <alignment horizontal="left" vertical="center" indent="1"/>
    </xf>
    <xf numFmtId="0" fontId="5" fillId="3" borderId="0" xfId="2" applyFont="1" applyFill="1" applyAlignment="1">
      <alignment horizontal="justify" vertical="center" wrapText="1"/>
    </xf>
    <xf numFmtId="0" fontId="8" fillId="6" borderId="1" xfId="2" applyFont="1" applyFill="1" applyBorder="1" applyAlignment="1">
      <alignment horizontal="center" vertical="center" wrapText="1"/>
    </xf>
    <xf numFmtId="0" fontId="8" fillId="6" borderId="6" xfId="2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_Directorio CEMs - agos - 2009 - UGTAI" xfId="2"/>
    <cellStyle name="Normal_Hoja4" xfId="3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"/>
  <sheetViews>
    <sheetView showGridLines="0" tabSelected="1" view="pageBreakPreview" zoomScale="80" zoomScaleSheetLayoutView="80" workbookViewId="0">
      <pane ySplit="7" topLeftCell="A8" activePane="bottomLeft" state="frozen"/>
      <selection pane="bottomLeft" activeCell="E1" sqref="E1"/>
    </sheetView>
  </sheetViews>
  <sheetFormatPr baseColWidth="10" defaultColWidth="11.42578125" defaultRowHeight="12.75" x14ac:dyDescent="0.2"/>
  <cols>
    <col min="1" max="1" width="4.7109375" style="2" customWidth="1"/>
    <col min="2" max="2" width="21.7109375" style="2" customWidth="1"/>
    <col min="3" max="3" width="1.140625" style="2" customWidth="1"/>
    <col min="4" max="4" width="9.7109375" style="2" customWidth="1"/>
    <col min="5" max="5" width="11.7109375" style="2" customWidth="1"/>
    <col min="6" max="6" width="4.7109375" style="2" customWidth="1"/>
    <col min="7" max="7" width="10.5703125" style="2" customWidth="1"/>
    <col min="8" max="8" width="5.7109375" style="2" customWidth="1"/>
    <col min="9" max="9" width="11.7109375" style="2" customWidth="1"/>
    <col min="10" max="10" width="5.7109375" style="2" customWidth="1"/>
    <col min="11" max="11" width="11.7109375" style="2" customWidth="1"/>
    <col min="12" max="12" width="5.7109375" style="2" customWidth="1"/>
    <col min="13" max="13" width="11.7109375" style="2" customWidth="1"/>
    <col min="14" max="14" width="6.5703125" style="2" customWidth="1"/>
    <col min="15" max="15" width="11.7109375" style="2" customWidth="1"/>
    <col min="16" max="16" width="5.7109375" style="2" customWidth="1"/>
    <col min="17" max="17" width="11.7109375" style="2" customWidth="1"/>
    <col min="18" max="18" width="5.7109375" style="2" customWidth="1"/>
    <col min="19" max="19" width="11.42578125" style="4" customWidth="1"/>
    <col min="20" max="30" width="5.28515625" style="2" customWidth="1"/>
    <col min="31" max="16384" width="11.42578125" style="2"/>
  </cols>
  <sheetData>
    <row r="1" spans="1:30" ht="18" x14ac:dyDescent="0.2">
      <c r="A1" s="1" t="s">
        <v>39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30" ht="6" customHeight="1" x14ac:dyDescent="0.2">
      <c r="B2" s="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30" ht="36" customHeight="1" x14ac:dyDescent="0.2">
      <c r="A3" s="42" t="s">
        <v>10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30" ht="6" customHeight="1" x14ac:dyDescent="0.2">
      <c r="B4" s="6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30" ht="13.5" customHeight="1" x14ac:dyDescent="0.2">
      <c r="A5" s="7" t="s">
        <v>43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30" ht="4.5" customHeight="1" x14ac:dyDescent="0.2"/>
    <row r="7" spans="1:30" ht="53.25" customHeight="1" x14ac:dyDescent="0.2">
      <c r="A7" s="8" t="s">
        <v>0</v>
      </c>
      <c r="B7" s="8" t="s">
        <v>35</v>
      </c>
      <c r="C7" s="9"/>
      <c r="D7" s="9" t="s">
        <v>1</v>
      </c>
      <c r="E7" s="9" t="s">
        <v>5</v>
      </c>
      <c r="F7" s="9" t="s">
        <v>2</v>
      </c>
      <c r="G7" s="9" t="s">
        <v>6</v>
      </c>
      <c r="H7" s="9" t="s">
        <v>2</v>
      </c>
      <c r="I7" s="9" t="s">
        <v>7</v>
      </c>
      <c r="J7" s="9" t="s">
        <v>2</v>
      </c>
      <c r="K7" s="9" t="s">
        <v>8</v>
      </c>
      <c r="L7" s="9" t="s">
        <v>2</v>
      </c>
      <c r="M7" s="9" t="s">
        <v>3</v>
      </c>
      <c r="N7" s="9" t="s">
        <v>2</v>
      </c>
      <c r="O7" s="9" t="s">
        <v>4</v>
      </c>
      <c r="P7" s="9" t="s">
        <v>2</v>
      </c>
      <c r="Q7" s="9" t="s">
        <v>9</v>
      </c>
      <c r="R7" s="9" t="s">
        <v>2</v>
      </c>
      <c r="S7" s="10" t="s">
        <v>40</v>
      </c>
    </row>
    <row r="8" spans="1:30" ht="18.75" customHeight="1" x14ac:dyDescent="0.2">
      <c r="A8" s="11">
        <v>1</v>
      </c>
      <c r="B8" s="12" t="s">
        <v>41</v>
      </c>
      <c r="C8" s="13"/>
      <c r="D8" s="14">
        <f t="shared" ref="D8:D32" si="0">E8+G8+I8+K8+M8+O8+Q8</f>
        <v>8960</v>
      </c>
      <c r="E8" s="15">
        <v>527</v>
      </c>
      <c r="F8" s="13">
        <f t="shared" ref="F8:F32" si="1">E8/D8</f>
        <v>5.8816964285714285E-2</v>
      </c>
      <c r="G8" s="15">
        <v>1126</v>
      </c>
      <c r="H8" s="13">
        <f t="shared" ref="H8:H32" si="2">G8/$D8</f>
        <v>0.12566964285714285</v>
      </c>
      <c r="I8" s="15">
        <v>661</v>
      </c>
      <c r="J8" s="13">
        <f t="shared" ref="J8:J32" si="3">I8/$D8</f>
        <v>7.377232142857143E-2</v>
      </c>
      <c r="K8" s="15">
        <v>456</v>
      </c>
      <c r="L8" s="13">
        <f t="shared" ref="L8:L32" si="4">K8/$D8</f>
        <v>5.0892857142857142E-2</v>
      </c>
      <c r="M8" s="16">
        <v>2027</v>
      </c>
      <c r="N8" s="13">
        <f t="shared" ref="N8:N32" si="5">M8/$D8</f>
        <v>0.22622767857142856</v>
      </c>
      <c r="O8" s="16">
        <v>3544</v>
      </c>
      <c r="P8" s="13">
        <f t="shared" ref="P8:P32" si="6">O8/$D8</f>
        <v>0.39553571428571427</v>
      </c>
      <c r="Q8" s="16">
        <v>619</v>
      </c>
      <c r="R8" s="13">
        <f t="shared" ref="R8:R32" si="7">Q8/$D8</f>
        <v>6.9084821428571433E-2</v>
      </c>
      <c r="S8" s="17">
        <v>0.28299999999999997</v>
      </c>
    </row>
    <row r="9" spans="1:30" s="22" customFormat="1" ht="18.75" customHeight="1" x14ac:dyDescent="0.2">
      <c r="A9" s="18">
        <v>2</v>
      </c>
      <c r="B9" s="19" t="s">
        <v>14</v>
      </c>
      <c r="C9" s="20"/>
      <c r="D9" s="21">
        <f t="shared" si="0"/>
        <v>2307</v>
      </c>
      <c r="E9" s="15">
        <v>143</v>
      </c>
      <c r="F9" s="20">
        <f t="shared" si="1"/>
        <v>6.1985262245340268E-2</v>
      </c>
      <c r="G9" s="15">
        <v>303</v>
      </c>
      <c r="H9" s="20">
        <f t="shared" si="2"/>
        <v>0.13133940182054615</v>
      </c>
      <c r="I9" s="15">
        <v>146</v>
      </c>
      <c r="J9" s="20">
        <f t="shared" si="3"/>
        <v>6.3285652362375377E-2</v>
      </c>
      <c r="K9" s="15">
        <v>131</v>
      </c>
      <c r="L9" s="20">
        <f t="shared" si="4"/>
        <v>5.6783701777199824E-2</v>
      </c>
      <c r="M9" s="16">
        <v>452</v>
      </c>
      <c r="N9" s="20">
        <f t="shared" si="5"/>
        <v>0.19592544429995665</v>
      </c>
      <c r="O9" s="16">
        <v>939</v>
      </c>
      <c r="P9" s="20">
        <f t="shared" si="6"/>
        <v>0.40702210663198962</v>
      </c>
      <c r="Q9" s="16">
        <v>193</v>
      </c>
      <c r="R9" s="20">
        <f t="shared" si="7"/>
        <v>8.3658430862592115E-2</v>
      </c>
      <c r="S9" s="17">
        <v>0.40100000000000002</v>
      </c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ht="18.75" customHeight="1" x14ac:dyDescent="0.2">
      <c r="A10" s="11">
        <v>3</v>
      </c>
      <c r="B10" s="19" t="s">
        <v>18</v>
      </c>
      <c r="C10" s="20"/>
      <c r="D10" s="21">
        <f t="shared" si="0"/>
        <v>2046</v>
      </c>
      <c r="E10" s="15">
        <v>63</v>
      </c>
      <c r="F10" s="20">
        <f t="shared" si="1"/>
        <v>3.0791788856304986E-2</v>
      </c>
      <c r="G10" s="15">
        <v>136</v>
      </c>
      <c r="H10" s="20">
        <f t="shared" si="2"/>
        <v>6.647116324535679E-2</v>
      </c>
      <c r="I10" s="15">
        <v>86</v>
      </c>
      <c r="J10" s="20">
        <f t="shared" si="3"/>
        <v>4.2033235581622676E-2</v>
      </c>
      <c r="K10" s="15">
        <v>92</v>
      </c>
      <c r="L10" s="20">
        <f t="shared" si="4"/>
        <v>4.4965786901270774E-2</v>
      </c>
      <c r="M10" s="16">
        <v>538</v>
      </c>
      <c r="N10" s="20">
        <f t="shared" si="5"/>
        <v>0.26295210166177907</v>
      </c>
      <c r="O10" s="16">
        <v>1010</v>
      </c>
      <c r="P10" s="20">
        <f t="shared" si="6"/>
        <v>0.49364613880742914</v>
      </c>
      <c r="Q10" s="16">
        <v>121</v>
      </c>
      <c r="R10" s="20">
        <f t="shared" si="7"/>
        <v>5.9139784946236562E-2</v>
      </c>
      <c r="S10" s="17">
        <v>0.42399999999999999</v>
      </c>
    </row>
    <row r="11" spans="1:30" s="22" customFormat="1" ht="18.75" customHeight="1" x14ac:dyDescent="0.2">
      <c r="A11" s="18">
        <v>4</v>
      </c>
      <c r="B11" s="19" t="s">
        <v>22</v>
      </c>
      <c r="C11" s="20"/>
      <c r="D11" s="21">
        <f t="shared" si="0"/>
        <v>1464</v>
      </c>
      <c r="E11" s="15">
        <v>110</v>
      </c>
      <c r="F11" s="20">
        <f t="shared" si="1"/>
        <v>7.5136612021857924E-2</v>
      </c>
      <c r="G11" s="15">
        <v>207</v>
      </c>
      <c r="H11" s="20">
        <f t="shared" si="2"/>
        <v>0.14139344262295081</v>
      </c>
      <c r="I11" s="15">
        <v>96</v>
      </c>
      <c r="J11" s="20">
        <f t="shared" si="3"/>
        <v>6.5573770491803282E-2</v>
      </c>
      <c r="K11" s="15">
        <v>89</v>
      </c>
      <c r="L11" s="20">
        <f t="shared" si="4"/>
        <v>6.0792349726775954E-2</v>
      </c>
      <c r="M11" s="16">
        <v>340</v>
      </c>
      <c r="N11" s="20">
        <f t="shared" si="5"/>
        <v>0.23224043715846995</v>
      </c>
      <c r="O11" s="16">
        <v>528</v>
      </c>
      <c r="P11" s="20">
        <f t="shared" si="6"/>
        <v>0.36065573770491804</v>
      </c>
      <c r="Q11" s="16">
        <v>94</v>
      </c>
      <c r="R11" s="20">
        <f t="shared" si="7"/>
        <v>6.4207650273224046E-2</v>
      </c>
      <c r="S11" s="17">
        <v>0.44</v>
      </c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</row>
    <row r="12" spans="1:30" ht="18.75" customHeight="1" x14ac:dyDescent="0.2">
      <c r="A12" s="18">
        <v>5</v>
      </c>
      <c r="B12" s="19" t="s">
        <v>12</v>
      </c>
      <c r="C12" s="20"/>
      <c r="D12" s="21">
        <f t="shared" si="0"/>
        <v>1377</v>
      </c>
      <c r="E12" s="15">
        <v>59</v>
      </c>
      <c r="F12" s="20">
        <f t="shared" si="1"/>
        <v>4.2846768336964415E-2</v>
      </c>
      <c r="G12" s="15">
        <v>130</v>
      </c>
      <c r="H12" s="20">
        <f t="shared" si="2"/>
        <v>9.4408133623819904E-2</v>
      </c>
      <c r="I12" s="15">
        <v>72</v>
      </c>
      <c r="J12" s="20">
        <f t="shared" si="3"/>
        <v>5.2287581699346407E-2</v>
      </c>
      <c r="K12" s="15">
        <v>75</v>
      </c>
      <c r="L12" s="20">
        <f t="shared" si="4"/>
        <v>5.4466230936819175E-2</v>
      </c>
      <c r="M12" s="16">
        <v>353</v>
      </c>
      <c r="N12" s="20">
        <f t="shared" si="5"/>
        <v>0.25635439360929557</v>
      </c>
      <c r="O12" s="16">
        <v>587</v>
      </c>
      <c r="P12" s="20">
        <f t="shared" si="6"/>
        <v>0.4262890341321714</v>
      </c>
      <c r="Q12" s="16">
        <v>101</v>
      </c>
      <c r="R12" s="20">
        <f t="shared" si="7"/>
        <v>7.3347857661583152E-2</v>
      </c>
      <c r="S12" s="17">
        <v>0.33700000000000002</v>
      </c>
    </row>
    <row r="13" spans="1:30" s="22" customFormat="1" ht="18.75" customHeight="1" x14ac:dyDescent="0.2">
      <c r="A13" s="11">
        <v>6</v>
      </c>
      <c r="B13" s="19" t="s">
        <v>29</v>
      </c>
      <c r="C13" s="20"/>
      <c r="D13" s="21">
        <f t="shared" si="0"/>
        <v>1183</v>
      </c>
      <c r="E13" s="15">
        <v>37</v>
      </c>
      <c r="F13" s="20">
        <f t="shared" si="1"/>
        <v>3.127641589180051E-2</v>
      </c>
      <c r="G13" s="15">
        <v>89</v>
      </c>
      <c r="H13" s="20">
        <f t="shared" si="2"/>
        <v>7.5232459847844463E-2</v>
      </c>
      <c r="I13" s="15">
        <v>45</v>
      </c>
      <c r="J13" s="20">
        <f t="shared" si="3"/>
        <v>3.8038884192730348E-2</v>
      </c>
      <c r="K13" s="15">
        <v>67</v>
      </c>
      <c r="L13" s="20">
        <f t="shared" si="4"/>
        <v>5.6635672020287402E-2</v>
      </c>
      <c r="M13" s="16">
        <v>341</v>
      </c>
      <c r="N13" s="20">
        <f t="shared" si="5"/>
        <v>0.28825021132713441</v>
      </c>
      <c r="O13" s="16">
        <v>565</v>
      </c>
      <c r="P13" s="20">
        <f t="shared" si="6"/>
        <v>0.47759932375316988</v>
      </c>
      <c r="Q13" s="16">
        <v>39</v>
      </c>
      <c r="R13" s="20">
        <f t="shared" si="7"/>
        <v>3.2967032967032968E-2</v>
      </c>
      <c r="S13" s="17">
        <v>0.30499999999999999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 ht="18.75" customHeight="1" x14ac:dyDescent="0.2">
      <c r="A14" s="18">
        <v>7</v>
      </c>
      <c r="B14" s="19" t="s">
        <v>23</v>
      </c>
      <c r="C14" s="20"/>
      <c r="D14" s="21">
        <f t="shared" si="0"/>
        <v>931</v>
      </c>
      <c r="E14" s="15">
        <v>69</v>
      </c>
      <c r="F14" s="20">
        <f t="shared" si="1"/>
        <v>7.4113856068743281E-2</v>
      </c>
      <c r="G14" s="15">
        <v>132</v>
      </c>
      <c r="H14" s="20">
        <f t="shared" si="2"/>
        <v>0.14178302900107412</v>
      </c>
      <c r="I14" s="15">
        <v>68</v>
      </c>
      <c r="J14" s="20">
        <f t="shared" si="3"/>
        <v>7.3039742212674549E-2</v>
      </c>
      <c r="K14" s="15">
        <v>59</v>
      </c>
      <c r="L14" s="20">
        <f t="shared" si="4"/>
        <v>6.3372717508055856E-2</v>
      </c>
      <c r="M14" s="16">
        <v>230</v>
      </c>
      <c r="N14" s="20">
        <f t="shared" si="5"/>
        <v>0.24704618689581095</v>
      </c>
      <c r="O14" s="16">
        <v>334</v>
      </c>
      <c r="P14" s="20">
        <f t="shared" si="6"/>
        <v>0.35875402792696026</v>
      </c>
      <c r="Q14" s="16">
        <v>39</v>
      </c>
      <c r="R14" s="20">
        <f t="shared" si="7"/>
        <v>4.1890440386680987E-2</v>
      </c>
      <c r="S14" s="17">
        <v>0.222</v>
      </c>
      <c r="U14" s="22"/>
      <c r="V14" s="22"/>
      <c r="W14" s="22"/>
      <c r="X14" s="22"/>
      <c r="Y14" s="22"/>
      <c r="Z14" s="22"/>
      <c r="AA14" s="22"/>
      <c r="AB14" s="22"/>
      <c r="AC14" s="22"/>
      <c r="AD14" s="22"/>
    </row>
    <row r="15" spans="1:30" s="22" customFormat="1" ht="18.75" customHeight="1" x14ac:dyDescent="0.2">
      <c r="A15" s="18">
        <v>8</v>
      </c>
      <c r="B15" s="19" t="s">
        <v>21</v>
      </c>
      <c r="C15" s="20"/>
      <c r="D15" s="21">
        <f t="shared" si="0"/>
        <v>888</v>
      </c>
      <c r="E15" s="15">
        <v>34</v>
      </c>
      <c r="F15" s="20">
        <f t="shared" si="1"/>
        <v>3.8288288288288286E-2</v>
      </c>
      <c r="G15" s="15">
        <v>102</v>
      </c>
      <c r="H15" s="20">
        <f t="shared" si="2"/>
        <v>0.11486486486486487</v>
      </c>
      <c r="I15" s="15">
        <v>43</v>
      </c>
      <c r="J15" s="20">
        <f t="shared" si="3"/>
        <v>4.8423423423423421E-2</v>
      </c>
      <c r="K15" s="15">
        <v>44</v>
      </c>
      <c r="L15" s="20">
        <f t="shared" si="4"/>
        <v>4.954954954954955E-2</v>
      </c>
      <c r="M15" s="16">
        <v>256</v>
      </c>
      <c r="N15" s="20">
        <f t="shared" si="5"/>
        <v>0.28828828828828829</v>
      </c>
      <c r="O15" s="16">
        <v>366</v>
      </c>
      <c r="P15" s="20">
        <f t="shared" si="6"/>
        <v>0.41216216216216217</v>
      </c>
      <c r="Q15" s="16">
        <v>43</v>
      </c>
      <c r="R15" s="20">
        <f t="shared" si="7"/>
        <v>4.8423423423423421E-2</v>
      </c>
      <c r="S15" s="17">
        <v>0.312</v>
      </c>
      <c r="T15" s="2"/>
    </row>
    <row r="16" spans="1:30" ht="18.75" customHeight="1" x14ac:dyDescent="0.2">
      <c r="A16" s="11">
        <v>9</v>
      </c>
      <c r="B16" s="19" t="s">
        <v>30</v>
      </c>
      <c r="C16" s="20"/>
      <c r="D16" s="21">
        <f t="shared" si="0"/>
        <v>788</v>
      </c>
      <c r="E16" s="15">
        <v>19</v>
      </c>
      <c r="F16" s="20">
        <f t="shared" si="1"/>
        <v>2.4111675126903553E-2</v>
      </c>
      <c r="G16" s="15">
        <v>29</v>
      </c>
      <c r="H16" s="20">
        <f t="shared" si="2"/>
        <v>3.6802030456852791E-2</v>
      </c>
      <c r="I16" s="15">
        <v>38</v>
      </c>
      <c r="J16" s="20">
        <f t="shared" si="3"/>
        <v>4.8223350253807105E-2</v>
      </c>
      <c r="K16" s="15">
        <v>32</v>
      </c>
      <c r="L16" s="20">
        <f t="shared" si="4"/>
        <v>4.060913705583756E-2</v>
      </c>
      <c r="M16" s="16">
        <v>203</v>
      </c>
      <c r="N16" s="20">
        <f t="shared" si="5"/>
        <v>0.25761421319796957</v>
      </c>
      <c r="O16" s="16">
        <v>425</v>
      </c>
      <c r="P16" s="20">
        <f t="shared" si="6"/>
        <v>0.53934010152284262</v>
      </c>
      <c r="Q16" s="16">
        <v>42</v>
      </c>
      <c r="R16" s="20">
        <f t="shared" si="7"/>
        <v>5.3299492385786802E-2</v>
      </c>
      <c r="S16" s="17">
        <v>0.40100000000000002</v>
      </c>
    </row>
    <row r="17" spans="1:30" s="22" customFormat="1" ht="18.75" customHeight="1" x14ac:dyDescent="0.2">
      <c r="A17" s="18">
        <v>10</v>
      </c>
      <c r="B17" s="19" t="s">
        <v>31</v>
      </c>
      <c r="C17" s="20"/>
      <c r="D17" s="21">
        <f t="shared" si="0"/>
        <v>785</v>
      </c>
      <c r="E17" s="15">
        <v>56</v>
      </c>
      <c r="F17" s="20">
        <f t="shared" si="1"/>
        <v>7.1337579617834393E-2</v>
      </c>
      <c r="G17" s="15">
        <v>106</v>
      </c>
      <c r="H17" s="20">
        <f t="shared" si="2"/>
        <v>0.13503184713375796</v>
      </c>
      <c r="I17" s="15">
        <v>76</v>
      </c>
      <c r="J17" s="20">
        <f t="shared" si="3"/>
        <v>9.6815286624203828E-2</v>
      </c>
      <c r="K17" s="15">
        <v>38</v>
      </c>
      <c r="L17" s="20">
        <f t="shared" si="4"/>
        <v>4.8407643312101914E-2</v>
      </c>
      <c r="M17" s="16">
        <v>200</v>
      </c>
      <c r="N17" s="20">
        <f t="shared" si="5"/>
        <v>0.25477707006369427</v>
      </c>
      <c r="O17" s="16">
        <v>286</v>
      </c>
      <c r="P17" s="20">
        <f t="shared" si="6"/>
        <v>0.36433121019108278</v>
      </c>
      <c r="Q17" s="16">
        <v>23</v>
      </c>
      <c r="R17" s="20">
        <f t="shared" si="7"/>
        <v>2.9299363057324841E-2</v>
      </c>
      <c r="S17" s="17">
        <v>0.36899999999999999</v>
      </c>
      <c r="T17" s="2"/>
    </row>
    <row r="18" spans="1:30" ht="18.75" customHeight="1" x14ac:dyDescent="0.2">
      <c r="A18" s="18">
        <v>11</v>
      </c>
      <c r="B18" s="19" t="s">
        <v>15</v>
      </c>
      <c r="C18" s="20"/>
      <c r="D18" s="21">
        <f t="shared" si="0"/>
        <v>700</v>
      </c>
      <c r="E18" s="15">
        <v>32</v>
      </c>
      <c r="F18" s="20">
        <f t="shared" si="1"/>
        <v>4.5714285714285714E-2</v>
      </c>
      <c r="G18" s="15">
        <v>56</v>
      </c>
      <c r="H18" s="20">
        <f t="shared" si="2"/>
        <v>0.08</v>
      </c>
      <c r="I18" s="15">
        <v>33</v>
      </c>
      <c r="J18" s="20">
        <f t="shared" si="3"/>
        <v>4.7142857142857146E-2</v>
      </c>
      <c r="K18" s="15">
        <v>31</v>
      </c>
      <c r="L18" s="20">
        <f t="shared" si="4"/>
        <v>4.4285714285714282E-2</v>
      </c>
      <c r="M18" s="16">
        <v>181</v>
      </c>
      <c r="N18" s="20">
        <f t="shared" si="5"/>
        <v>0.25857142857142856</v>
      </c>
      <c r="O18" s="16">
        <v>323</v>
      </c>
      <c r="P18" s="20">
        <f t="shared" si="6"/>
        <v>0.46142857142857141</v>
      </c>
      <c r="Q18" s="16">
        <v>44</v>
      </c>
      <c r="R18" s="20">
        <f t="shared" si="7"/>
        <v>6.2857142857142861E-2</v>
      </c>
      <c r="S18" s="17">
        <v>0.42099999999999999</v>
      </c>
      <c r="U18" s="22"/>
      <c r="V18" s="22"/>
      <c r="W18" s="22"/>
      <c r="X18" s="22"/>
      <c r="Y18" s="22"/>
      <c r="Z18" s="22"/>
      <c r="AA18" s="22"/>
      <c r="AB18" s="22"/>
      <c r="AC18" s="22"/>
      <c r="AD18" s="22"/>
    </row>
    <row r="19" spans="1:30" s="22" customFormat="1" ht="18.75" customHeight="1" x14ac:dyDescent="0.2">
      <c r="A19" s="11">
        <v>12</v>
      </c>
      <c r="B19" s="19" t="s">
        <v>24</v>
      </c>
      <c r="C19" s="20"/>
      <c r="D19" s="21">
        <f t="shared" si="0"/>
        <v>687</v>
      </c>
      <c r="E19" s="15">
        <v>10</v>
      </c>
      <c r="F19" s="20">
        <f t="shared" si="1"/>
        <v>1.4556040756914119E-2</v>
      </c>
      <c r="G19" s="15">
        <v>61</v>
      </c>
      <c r="H19" s="20">
        <f t="shared" si="2"/>
        <v>8.8791848617176122E-2</v>
      </c>
      <c r="I19" s="15">
        <v>33</v>
      </c>
      <c r="J19" s="20">
        <f t="shared" si="3"/>
        <v>4.8034934497816595E-2</v>
      </c>
      <c r="K19" s="15">
        <v>31</v>
      </c>
      <c r="L19" s="20">
        <f t="shared" si="4"/>
        <v>4.5123726346433773E-2</v>
      </c>
      <c r="M19" s="16">
        <v>195</v>
      </c>
      <c r="N19" s="20">
        <f t="shared" si="5"/>
        <v>0.28384279475982532</v>
      </c>
      <c r="O19" s="16">
        <v>318</v>
      </c>
      <c r="P19" s="20">
        <f t="shared" si="6"/>
        <v>0.46288209606986902</v>
      </c>
      <c r="Q19" s="16">
        <v>39</v>
      </c>
      <c r="R19" s="20">
        <f t="shared" si="7"/>
        <v>5.6768558951965066E-2</v>
      </c>
      <c r="S19" s="17">
        <v>0.27300000000000002</v>
      </c>
      <c r="T19" s="2"/>
    </row>
    <row r="20" spans="1:30" ht="18.75" customHeight="1" x14ac:dyDescent="0.2">
      <c r="A20" s="18">
        <v>13</v>
      </c>
      <c r="B20" s="19" t="s">
        <v>17</v>
      </c>
      <c r="C20" s="20"/>
      <c r="D20" s="21">
        <f t="shared" si="0"/>
        <v>636</v>
      </c>
      <c r="E20" s="15">
        <v>61</v>
      </c>
      <c r="F20" s="20">
        <f t="shared" si="1"/>
        <v>9.5911949685534598E-2</v>
      </c>
      <c r="G20" s="15">
        <v>87</v>
      </c>
      <c r="H20" s="20">
        <f t="shared" si="2"/>
        <v>0.13679245283018868</v>
      </c>
      <c r="I20" s="15">
        <v>61</v>
      </c>
      <c r="J20" s="20">
        <f t="shared" si="3"/>
        <v>9.5911949685534598E-2</v>
      </c>
      <c r="K20" s="15">
        <v>37</v>
      </c>
      <c r="L20" s="20">
        <f t="shared" si="4"/>
        <v>5.8176100628930819E-2</v>
      </c>
      <c r="M20" s="16">
        <v>125</v>
      </c>
      <c r="N20" s="20">
        <f t="shared" si="5"/>
        <v>0.19654088050314467</v>
      </c>
      <c r="O20" s="16">
        <v>228</v>
      </c>
      <c r="P20" s="20">
        <f t="shared" si="6"/>
        <v>0.35849056603773582</v>
      </c>
      <c r="Q20" s="16">
        <v>37</v>
      </c>
      <c r="R20" s="20">
        <f t="shared" si="7"/>
        <v>5.8176100628930819E-2</v>
      </c>
      <c r="S20" s="17">
        <v>0.30599999999999999</v>
      </c>
    </row>
    <row r="21" spans="1:30" s="22" customFormat="1" ht="18.75" customHeight="1" x14ac:dyDescent="0.2">
      <c r="A21" s="18">
        <v>14</v>
      </c>
      <c r="B21" s="19" t="s">
        <v>16</v>
      </c>
      <c r="C21" s="20"/>
      <c r="D21" s="21">
        <f t="shared" si="0"/>
        <v>621</v>
      </c>
      <c r="E21" s="15">
        <v>13</v>
      </c>
      <c r="F21" s="20">
        <f t="shared" si="1"/>
        <v>2.0933977455716585E-2</v>
      </c>
      <c r="G21" s="15">
        <v>51</v>
      </c>
      <c r="H21" s="20">
        <f t="shared" si="2"/>
        <v>8.2125603864734303E-2</v>
      </c>
      <c r="I21" s="15">
        <v>37</v>
      </c>
      <c r="J21" s="20">
        <f t="shared" si="3"/>
        <v>5.9581320450885669E-2</v>
      </c>
      <c r="K21" s="15">
        <v>31</v>
      </c>
      <c r="L21" s="20">
        <f t="shared" si="4"/>
        <v>4.9919484702093397E-2</v>
      </c>
      <c r="M21" s="16">
        <v>187</v>
      </c>
      <c r="N21" s="20">
        <f t="shared" si="5"/>
        <v>0.30112721417069244</v>
      </c>
      <c r="O21" s="16">
        <v>264</v>
      </c>
      <c r="P21" s="20">
        <f t="shared" si="6"/>
        <v>0.4251207729468599</v>
      </c>
      <c r="Q21" s="16">
        <v>38</v>
      </c>
      <c r="R21" s="20">
        <f t="shared" si="7"/>
        <v>6.1191626409017714E-2</v>
      </c>
      <c r="S21" s="17">
        <v>0.26300000000000001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30" ht="18.75" customHeight="1" x14ac:dyDescent="0.2">
      <c r="A22" s="11">
        <v>15</v>
      </c>
      <c r="B22" s="19" t="s">
        <v>20</v>
      </c>
      <c r="C22" s="20"/>
      <c r="D22" s="21">
        <f t="shared" si="0"/>
        <v>598</v>
      </c>
      <c r="E22" s="15">
        <v>26</v>
      </c>
      <c r="F22" s="20">
        <f t="shared" si="1"/>
        <v>4.3478260869565216E-2</v>
      </c>
      <c r="G22" s="15">
        <v>51</v>
      </c>
      <c r="H22" s="20">
        <f t="shared" si="2"/>
        <v>8.5284280936454848E-2</v>
      </c>
      <c r="I22" s="15">
        <v>50</v>
      </c>
      <c r="J22" s="20">
        <f t="shared" si="3"/>
        <v>8.3612040133779264E-2</v>
      </c>
      <c r="K22" s="15">
        <v>45</v>
      </c>
      <c r="L22" s="20">
        <f t="shared" si="4"/>
        <v>7.5250836120401343E-2</v>
      </c>
      <c r="M22" s="16">
        <v>181</v>
      </c>
      <c r="N22" s="20">
        <f t="shared" si="5"/>
        <v>0.30267558528428096</v>
      </c>
      <c r="O22" s="16">
        <v>213</v>
      </c>
      <c r="P22" s="20">
        <f t="shared" si="6"/>
        <v>0.35618729096989965</v>
      </c>
      <c r="Q22" s="16">
        <v>32</v>
      </c>
      <c r="R22" s="20">
        <f t="shared" si="7"/>
        <v>5.3511705685618728E-2</v>
      </c>
      <c r="S22" s="17">
        <v>0.28000000000000003</v>
      </c>
      <c r="U22" s="22"/>
      <c r="V22" s="22"/>
      <c r="W22" s="22"/>
      <c r="X22" s="22"/>
      <c r="Y22" s="22"/>
      <c r="Z22" s="22"/>
      <c r="AA22" s="22"/>
      <c r="AB22" s="22"/>
      <c r="AC22" s="22"/>
      <c r="AD22" s="22"/>
    </row>
    <row r="23" spans="1:30" ht="18.75" customHeight="1" x14ac:dyDescent="0.2">
      <c r="A23" s="18">
        <v>16</v>
      </c>
      <c r="B23" s="19" t="s">
        <v>25</v>
      </c>
      <c r="C23" s="20"/>
      <c r="D23" s="21">
        <f t="shared" si="0"/>
        <v>589</v>
      </c>
      <c r="E23" s="15">
        <v>20</v>
      </c>
      <c r="F23" s="20">
        <f t="shared" si="1"/>
        <v>3.3955857385398983E-2</v>
      </c>
      <c r="G23" s="15">
        <v>56</v>
      </c>
      <c r="H23" s="20">
        <f t="shared" si="2"/>
        <v>9.5076400679117143E-2</v>
      </c>
      <c r="I23" s="15">
        <v>49</v>
      </c>
      <c r="J23" s="20">
        <f t="shared" si="3"/>
        <v>8.3191850594227498E-2</v>
      </c>
      <c r="K23" s="15">
        <v>31</v>
      </c>
      <c r="L23" s="20">
        <f t="shared" si="4"/>
        <v>5.2631578947368418E-2</v>
      </c>
      <c r="M23" s="16">
        <v>170</v>
      </c>
      <c r="N23" s="20">
        <f t="shared" si="5"/>
        <v>0.28862478777589134</v>
      </c>
      <c r="O23" s="16">
        <v>240</v>
      </c>
      <c r="P23" s="20">
        <f t="shared" si="6"/>
        <v>0.40747028862478779</v>
      </c>
      <c r="Q23" s="16">
        <v>23</v>
      </c>
      <c r="R23" s="20">
        <f t="shared" si="7"/>
        <v>3.9049235993208829E-2</v>
      </c>
      <c r="S23" s="17">
        <v>0.222</v>
      </c>
    </row>
    <row r="24" spans="1:30" s="22" customFormat="1" ht="18.75" customHeight="1" x14ac:dyDescent="0.2">
      <c r="A24" s="18">
        <v>17</v>
      </c>
      <c r="B24" s="19" t="s">
        <v>13</v>
      </c>
      <c r="C24" s="20"/>
      <c r="D24" s="21">
        <f t="shared" si="0"/>
        <v>554</v>
      </c>
      <c r="E24" s="15">
        <v>22</v>
      </c>
      <c r="F24" s="20">
        <f t="shared" si="1"/>
        <v>3.9711191335740074E-2</v>
      </c>
      <c r="G24" s="15">
        <v>36</v>
      </c>
      <c r="H24" s="20">
        <f t="shared" si="2"/>
        <v>6.4981949458483748E-2</v>
      </c>
      <c r="I24" s="15">
        <v>26</v>
      </c>
      <c r="J24" s="20">
        <f t="shared" si="3"/>
        <v>4.6931407942238268E-2</v>
      </c>
      <c r="K24" s="15">
        <v>23</v>
      </c>
      <c r="L24" s="20">
        <f t="shared" si="4"/>
        <v>4.1516245487364621E-2</v>
      </c>
      <c r="M24" s="16">
        <v>138</v>
      </c>
      <c r="N24" s="20">
        <f t="shared" si="5"/>
        <v>0.24909747292418771</v>
      </c>
      <c r="O24" s="16">
        <v>283</v>
      </c>
      <c r="P24" s="20">
        <f t="shared" si="6"/>
        <v>0.51083032490974734</v>
      </c>
      <c r="Q24" s="16">
        <v>26</v>
      </c>
      <c r="R24" s="20">
        <f t="shared" si="7"/>
        <v>4.6931407942238268E-2</v>
      </c>
      <c r="S24" s="17">
        <v>0.49299999999999999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0" ht="18.75" customHeight="1" x14ac:dyDescent="0.2">
      <c r="A25" s="11">
        <v>18</v>
      </c>
      <c r="B25" s="19" t="s">
        <v>32</v>
      </c>
      <c r="C25" s="20"/>
      <c r="D25" s="21">
        <f t="shared" si="0"/>
        <v>447</v>
      </c>
      <c r="E25" s="15">
        <v>9</v>
      </c>
      <c r="F25" s="20">
        <f t="shared" si="1"/>
        <v>2.0134228187919462E-2</v>
      </c>
      <c r="G25" s="15">
        <v>24</v>
      </c>
      <c r="H25" s="20">
        <f t="shared" si="2"/>
        <v>5.3691275167785234E-2</v>
      </c>
      <c r="I25" s="15">
        <v>20</v>
      </c>
      <c r="J25" s="20">
        <f t="shared" si="3"/>
        <v>4.4742729306487698E-2</v>
      </c>
      <c r="K25" s="15">
        <v>20</v>
      </c>
      <c r="L25" s="20">
        <f t="shared" si="4"/>
        <v>4.4742729306487698E-2</v>
      </c>
      <c r="M25" s="16">
        <v>128</v>
      </c>
      <c r="N25" s="20">
        <f t="shared" si="5"/>
        <v>0.28635346756152125</v>
      </c>
      <c r="O25" s="16">
        <v>225</v>
      </c>
      <c r="P25" s="20">
        <f t="shared" si="6"/>
        <v>0.50335570469798663</v>
      </c>
      <c r="Q25" s="16">
        <v>21</v>
      </c>
      <c r="R25" s="20">
        <f t="shared" si="7"/>
        <v>4.6979865771812082E-2</v>
      </c>
      <c r="S25" s="17">
        <v>0.27600000000000002</v>
      </c>
    </row>
    <row r="26" spans="1:30" s="22" customFormat="1" ht="18.75" customHeight="1" x14ac:dyDescent="0.2">
      <c r="A26" s="18">
        <v>19</v>
      </c>
      <c r="B26" s="19" t="s">
        <v>33</v>
      </c>
      <c r="C26" s="20"/>
      <c r="D26" s="21">
        <f t="shared" si="0"/>
        <v>405</v>
      </c>
      <c r="E26" s="15">
        <v>15</v>
      </c>
      <c r="F26" s="20">
        <f t="shared" si="1"/>
        <v>3.7037037037037035E-2</v>
      </c>
      <c r="G26" s="15">
        <v>45</v>
      </c>
      <c r="H26" s="20">
        <f t="shared" si="2"/>
        <v>0.1111111111111111</v>
      </c>
      <c r="I26" s="15">
        <v>22</v>
      </c>
      <c r="J26" s="20">
        <f t="shared" si="3"/>
        <v>5.4320987654320987E-2</v>
      </c>
      <c r="K26" s="15">
        <v>18</v>
      </c>
      <c r="L26" s="20">
        <f t="shared" si="4"/>
        <v>4.4444444444444446E-2</v>
      </c>
      <c r="M26" s="16">
        <v>127</v>
      </c>
      <c r="N26" s="20">
        <f t="shared" si="5"/>
        <v>0.31358024691358027</v>
      </c>
      <c r="O26" s="16">
        <v>159</v>
      </c>
      <c r="P26" s="20">
        <f t="shared" si="6"/>
        <v>0.3925925925925926</v>
      </c>
      <c r="Q26" s="16">
        <v>19</v>
      </c>
      <c r="R26" s="20">
        <f t="shared" si="7"/>
        <v>4.6913580246913583E-2</v>
      </c>
      <c r="S26" s="17">
        <v>0.311</v>
      </c>
      <c r="T26" s="2"/>
    </row>
    <row r="27" spans="1:30" ht="18.75" customHeight="1" x14ac:dyDescent="0.2">
      <c r="A27" s="18">
        <v>20</v>
      </c>
      <c r="B27" s="19" t="s">
        <v>11</v>
      </c>
      <c r="C27" s="20"/>
      <c r="D27" s="21">
        <f t="shared" si="0"/>
        <v>315</v>
      </c>
      <c r="E27" s="15">
        <v>8</v>
      </c>
      <c r="F27" s="20">
        <f t="shared" si="1"/>
        <v>2.5396825396825397E-2</v>
      </c>
      <c r="G27" s="15">
        <v>22</v>
      </c>
      <c r="H27" s="20">
        <f t="shared" si="2"/>
        <v>6.9841269841269843E-2</v>
      </c>
      <c r="I27" s="15">
        <v>18</v>
      </c>
      <c r="J27" s="20">
        <f t="shared" si="3"/>
        <v>5.7142857142857141E-2</v>
      </c>
      <c r="K27" s="15">
        <v>16</v>
      </c>
      <c r="L27" s="20">
        <f t="shared" si="4"/>
        <v>5.0793650793650794E-2</v>
      </c>
      <c r="M27" s="16">
        <v>93</v>
      </c>
      <c r="N27" s="20">
        <f t="shared" si="5"/>
        <v>0.29523809523809524</v>
      </c>
      <c r="O27" s="16">
        <v>139</v>
      </c>
      <c r="P27" s="20">
        <f t="shared" si="6"/>
        <v>0.44126984126984126</v>
      </c>
      <c r="Q27" s="16">
        <v>19</v>
      </c>
      <c r="R27" s="20">
        <f t="shared" si="7"/>
        <v>6.0317460317460318E-2</v>
      </c>
      <c r="S27" s="17">
        <v>0.24399999999999999</v>
      </c>
      <c r="U27" s="22"/>
      <c r="V27" s="22"/>
      <c r="W27" s="22"/>
      <c r="X27" s="22"/>
      <c r="Y27" s="22"/>
      <c r="Z27" s="22"/>
      <c r="AA27" s="22"/>
      <c r="AB27" s="22"/>
      <c r="AC27" s="22"/>
      <c r="AD27" s="22"/>
    </row>
    <row r="28" spans="1:30" s="22" customFormat="1" ht="18.75" customHeight="1" x14ac:dyDescent="0.2">
      <c r="A28" s="11">
        <v>21</v>
      </c>
      <c r="B28" s="19" t="s">
        <v>19</v>
      </c>
      <c r="C28" s="20"/>
      <c r="D28" s="21">
        <f t="shared" si="0"/>
        <v>310</v>
      </c>
      <c r="E28" s="15">
        <v>22</v>
      </c>
      <c r="F28" s="20">
        <f t="shared" si="1"/>
        <v>7.0967741935483872E-2</v>
      </c>
      <c r="G28" s="15">
        <v>29</v>
      </c>
      <c r="H28" s="20">
        <f t="shared" si="2"/>
        <v>9.3548387096774197E-2</v>
      </c>
      <c r="I28" s="15">
        <v>20</v>
      </c>
      <c r="J28" s="20">
        <f t="shared" si="3"/>
        <v>6.4516129032258063E-2</v>
      </c>
      <c r="K28" s="15">
        <v>12</v>
      </c>
      <c r="L28" s="20">
        <f t="shared" si="4"/>
        <v>3.870967741935484E-2</v>
      </c>
      <c r="M28" s="16">
        <v>68</v>
      </c>
      <c r="N28" s="20">
        <f t="shared" si="5"/>
        <v>0.21935483870967742</v>
      </c>
      <c r="O28" s="16">
        <v>143</v>
      </c>
      <c r="P28" s="20">
        <f t="shared" si="6"/>
        <v>0.46129032258064517</v>
      </c>
      <c r="Q28" s="16">
        <v>16</v>
      </c>
      <c r="R28" s="20">
        <f t="shared" si="7"/>
        <v>5.1612903225806452E-2</v>
      </c>
      <c r="S28" s="17">
        <v>0.36399999999999999</v>
      </c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</row>
    <row r="29" spans="1:30" ht="18.75" customHeight="1" x14ac:dyDescent="0.2">
      <c r="A29" s="18">
        <v>22</v>
      </c>
      <c r="B29" s="19" t="s">
        <v>28</v>
      </c>
      <c r="C29" s="20"/>
      <c r="D29" s="21">
        <f t="shared" si="0"/>
        <v>233</v>
      </c>
      <c r="E29" s="15">
        <v>6</v>
      </c>
      <c r="F29" s="20">
        <f t="shared" si="1"/>
        <v>2.575107296137339E-2</v>
      </c>
      <c r="G29" s="15">
        <v>29</v>
      </c>
      <c r="H29" s="20">
        <f t="shared" si="2"/>
        <v>0.12446351931330472</v>
      </c>
      <c r="I29" s="15">
        <v>15</v>
      </c>
      <c r="J29" s="20">
        <f t="shared" si="3"/>
        <v>6.4377682403433473E-2</v>
      </c>
      <c r="K29" s="15">
        <v>13</v>
      </c>
      <c r="L29" s="20">
        <f t="shared" si="4"/>
        <v>5.5793991416309016E-2</v>
      </c>
      <c r="M29" s="16">
        <v>64</v>
      </c>
      <c r="N29" s="20">
        <f t="shared" si="5"/>
        <v>0.27467811158798283</v>
      </c>
      <c r="O29" s="16">
        <v>100</v>
      </c>
      <c r="P29" s="20">
        <f t="shared" si="6"/>
        <v>0.42918454935622319</v>
      </c>
      <c r="Q29" s="16">
        <v>6</v>
      </c>
      <c r="R29" s="20">
        <f t="shared" si="7"/>
        <v>2.575107296137339E-2</v>
      </c>
      <c r="S29" s="17">
        <v>0.32700000000000001</v>
      </c>
    </row>
    <row r="30" spans="1:30" s="22" customFormat="1" ht="18.75" customHeight="1" x14ac:dyDescent="0.2">
      <c r="A30" s="18">
        <v>23</v>
      </c>
      <c r="B30" s="19" t="s">
        <v>27</v>
      </c>
      <c r="C30" s="20"/>
      <c r="D30" s="21">
        <f t="shared" si="0"/>
        <v>215</v>
      </c>
      <c r="E30" s="15">
        <v>2</v>
      </c>
      <c r="F30" s="20">
        <f t="shared" si="1"/>
        <v>9.3023255813953487E-3</v>
      </c>
      <c r="G30" s="15">
        <v>11</v>
      </c>
      <c r="H30" s="20">
        <f t="shared" si="2"/>
        <v>5.1162790697674418E-2</v>
      </c>
      <c r="I30" s="15">
        <v>19</v>
      </c>
      <c r="J30" s="20">
        <f t="shared" si="3"/>
        <v>8.8372093023255813E-2</v>
      </c>
      <c r="K30" s="15">
        <v>3</v>
      </c>
      <c r="L30" s="20">
        <f t="shared" si="4"/>
        <v>1.3953488372093023E-2</v>
      </c>
      <c r="M30" s="16">
        <v>51</v>
      </c>
      <c r="N30" s="20">
        <f t="shared" si="5"/>
        <v>0.23720930232558141</v>
      </c>
      <c r="O30" s="16">
        <v>114</v>
      </c>
      <c r="P30" s="20">
        <f t="shared" si="6"/>
        <v>0.53023255813953485</v>
      </c>
      <c r="Q30" s="16">
        <v>15</v>
      </c>
      <c r="R30" s="20">
        <f t="shared" si="7"/>
        <v>6.9767441860465115E-2</v>
      </c>
      <c r="S30" s="17">
        <v>0.33700000000000002</v>
      </c>
      <c r="T30" s="2"/>
    </row>
    <row r="31" spans="1:30" ht="18.75" customHeight="1" x14ac:dyDescent="0.2">
      <c r="A31" s="11">
        <v>24</v>
      </c>
      <c r="B31" s="19" t="s">
        <v>34</v>
      </c>
      <c r="C31" s="20"/>
      <c r="D31" s="21">
        <f t="shared" si="0"/>
        <v>207</v>
      </c>
      <c r="E31" s="15">
        <v>9</v>
      </c>
      <c r="F31" s="20">
        <f t="shared" si="1"/>
        <v>4.3478260869565216E-2</v>
      </c>
      <c r="G31" s="15">
        <v>32</v>
      </c>
      <c r="H31" s="20">
        <f t="shared" si="2"/>
        <v>0.15458937198067632</v>
      </c>
      <c r="I31" s="15">
        <v>14</v>
      </c>
      <c r="J31" s="20">
        <f t="shared" si="3"/>
        <v>6.7632850241545889E-2</v>
      </c>
      <c r="K31" s="15">
        <v>24</v>
      </c>
      <c r="L31" s="20">
        <f t="shared" si="4"/>
        <v>0.11594202898550725</v>
      </c>
      <c r="M31" s="16">
        <v>50</v>
      </c>
      <c r="N31" s="20">
        <f t="shared" si="5"/>
        <v>0.24154589371980675</v>
      </c>
      <c r="O31" s="16">
        <v>72</v>
      </c>
      <c r="P31" s="20">
        <f t="shared" si="6"/>
        <v>0.34782608695652173</v>
      </c>
      <c r="Q31" s="16">
        <v>6</v>
      </c>
      <c r="R31" s="20">
        <f t="shared" si="7"/>
        <v>2.8985507246376812E-2</v>
      </c>
      <c r="S31" s="17">
        <v>0.24399999999999999</v>
      </c>
    </row>
    <row r="32" spans="1:30" s="22" customFormat="1" ht="18.75" customHeight="1" thickBot="1" x14ac:dyDescent="0.25">
      <c r="A32" s="18">
        <v>25</v>
      </c>
      <c r="B32" s="19" t="s">
        <v>26</v>
      </c>
      <c r="C32" s="20"/>
      <c r="D32" s="21">
        <f t="shared" si="0"/>
        <v>186</v>
      </c>
      <c r="E32" s="23">
        <v>6</v>
      </c>
      <c r="F32" s="20">
        <f t="shared" si="1"/>
        <v>3.2258064516129031E-2</v>
      </c>
      <c r="G32" s="23">
        <v>28</v>
      </c>
      <c r="H32" s="20">
        <f t="shared" si="2"/>
        <v>0.15053763440860216</v>
      </c>
      <c r="I32" s="23">
        <v>18</v>
      </c>
      <c r="J32" s="20">
        <f t="shared" si="3"/>
        <v>9.6774193548387094E-2</v>
      </c>
      <c r="K32" s="23">
        <v>11</v>
      </c>
      <c r="L32" s="20">
        <f t="shared" si="4"/>
        <v>5.9139784946236562E-2</v>
      </c>
      <c r="M32" s="24">
        <v>51</v>
      </c>
      <c r="N32" s="20">
        <f t="shared" si="5"/>
        <v>0.27419354838709675</v>
      </c>
      <c r="O32" s="24">
        <v>70</v>
      </c>
      <c r="P32" s="20">
        <f t="shared" si="6"/>
        <v>0.37634408602150538</v>
      </c>
      <c r="Q32" s="24">
        <v>2</v>
      </c>
      <c r="R32" s="20">
        <f t="shared" si="7"/>
        <v>1.0752688172043012E-2</v>
      </c>
      <c r="S32" s="17">
        <v>0.35699999999999998</v>
      </c>
      <c r="T32" s="2"/>
    </row>
    <row r="33" spans="1:19" s="22" customFormat="1" ht="18.75" hidden="1" customHeight="1" x14ac:dyDescent="0.2">
      <c r="A33" s="25"/>
      <c r="B33" s="26"/>
      <c r="C33" s="27"/>
      <c r="D33" s="28"/>
      <c r="E33" s="29"/>
      <c r="F33" s="27"/>
      <c r="G33" s="29"/>
      <c r="H33" s="27"/>
      <c r="I33" s="29"/>
      <c r="J33" s="27"/>
      <c r="K33" s="29"/>
      <c r="L33" s="27"/>
      <c r="M33" s="30"/>
      <c r="N33" s="27"/>
      <c r="O33" s="30"/>
      <c r="P33" s="27"/>
      <c r="Q33" s="30"/>
      <c r="R33" s="27"/>
      <c r="S33" s="31"/>
    </row>
    <row r="34" spans="1:19" s="22" customFormat="1" ht="18.75" hidden="1" customHeight="1" thickBot="1" x14ac:dyDescent="0.25">
      <c r="A34" s="25"/>
      <c r="B34" s="26"/>
      <c r="C34" s="27"/>
      <c r="D34" s="28"/>
      <c r="E34" s="29"/>
      <c r="F34" s="27"/>
      <c r="G34" s="29"/>
      <c r="H34" s="27"/>
      <c r="I34" s="29"/>
      <c r="J34" s="27"/>
      <c r="K34" s="29"/>
      <c r="L34" s="27"/>
      <c r="M34" s="30"/>
      <c r="N34" s="27"/>
      <c r="O34" s="30"/>
      <c r="P34" s="27"/>
      <c r="Q34" s="30"/>
      <c r="R34" s="27"/>
      <c r="S34" s="31"/>
    </row>
    <row r="35" spans="1:19" ht="20.100000000000001" customHeight="1" thickBot="1" x14ac:dyDescent="0.25">
      <c r="A35" s="43" t="s">
        <v>1</v>
      </c>
      <c r="B35" s="44"/>
      <c r="C35" s="32"/>
      <c r="D35" s="33">
        <f>SUM(D8:D32)</f>
        <v>27432</v>
      </c>
      <c r="E35" s="33">
        <f>SUM(E8:E32)</f>
        <v>1378</v>
      </c>
      <c r="F35" s="32">
        <f t="shared" ref="F35" si="8">E35/D35</f>
        <v>5.0233304170312042E-2</v>
      </c>
      <c r="G35" s="33">
        <f>SUM(G8:G32)</f>
        <v>2978</v>
      </c>
      <c r="H35" s="32">
        <f t="shared" ref="H35" si="9">G35/$D35</f>
        <v>0.10855934674832313</v>
      </c>
      <c r="I35" s="33">
        <f>SUM(I8:I32)</f>
        <v>1766</v>
      </c>
      <c r="J35" s="32">
        <f t="shared" ref="J35" si="10">I35/$D35</f>
        <v>6.437736949547973E-2</v>
      </c>
      <c r="K35" s="33">
        <f>SUM(K8:K32)</f>
        <v>1429</v>
      </c>
      <c r="L35" s="32">
        <f t="shared" ref="L35" si="11">K35/$D35</f>
        <v>5.2092446777486145E-2</v>
      </c>
      <c r="M35" s="33">
        <f>SUM(M8:M32)</f>
        <v>6749</v>
      </c>
      <c r="N35" s="32">
        <f t="shared" ref="N35" si="12">M35/$D35</f>
        <v>0.24602653834937299</v>
      </c>
      <c r="O35" s="33">
        <f>SUM(O8:O32)</f>
        <v>11475</v>
      </c>
      <c r="P35" s="32">
        <f t="shared" ref="P35" si="13">O35/$D35</f>
        <v>0.41830708661417321</v>
      </c>
      <c r="Q35" s="33">
        <f>SUM(Q8:Q32)</f>
        <v>1657</v>
      </c>
      <c r="R35" s="32">
        <f t="shared" ref="R35" si="14">Q35/$D35</f>
        <v>6.0403907844852729E-2</v>
      </c>
      <c r="S35" s="34">
        <v>0.312</v>
      </c>
    </row>
    <row r="36" spans="1:19" x14ac:dyDescent="0.2">
      <c r="A36" s="35" t="s">
        <v>36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7"/>
    </row>
    <row r="37" spans="1:19" x14ac:dyDescent="0.2">
      <c r="A37" s="35" t="s">
        <v>42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9"/>
    </row>
    <row r="38" spans="1:19" x14ac:dyDescent="0.2">
      <c r="A38" s="40" t="s">
        <v>37</v>
      </c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9"/>
    </row>
    <row r="39" spans="1:19" ht="13.15" customHeight="1" x14ac:dyDescent="0.2">
      <c r="A39" s="40" t="s">
        <v>38</v>
      </c>
      <c r="B39" s="41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9"/>
    </row>
  </sheetData>
  <mergeCells count="2">
    <mergeCell ref="A3:S3"/>
    <mergeCell ref="A35:B35"/>
  </mergeCells>
  <printOptions horizontalCentered="1"/>
  <pageMargins left="0.51181102362204722" right="0.39370078740157483" top="0.59055118110236227" bottom="0.43307086614173229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2.9</vt:lpstr>
      <vt:lpstr>'2.9'!Área_de_impresión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2019-02-18T17:23:00Z</cp:lastPrinted>
  <dcterms:created xsi:type="dcterms:W3CDTF">2015-04-30T22:50:53Z</dcterms:created>
  <dcterms:modified xsi:type="dcterms:W3CDTF">2019-03-14T20:35:05Z</dcterms:modified>
</cp:coreProperties>
</file>