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05" yWindow="-105" windowWidth="23250" windowHeight="1260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Q22" i="1"/>
  <c r="Q8" i="1"/>
  <c r="Q15" i="1"/>
  <c r="Q21" i="1"/>
  <c r="Q19" i="1"/>
  <c r="Q9" i="1"/>
  <c r="Q27" i="1"/>
  <c r="Q20" i="1"/>
  <c r="Q14" i="1"/>
  <c r="Q12" i="1"/>
  <c r="Q10" i="1"/>
  <c r="Q16" i="1"/>
  <c r="Q7" i="1"/>
  <c r="Q23" i="1"/>
  <c r="Q30" i="1"/>
  <c r="Q29" i="1"/>
  <c r="Q26" i="1"/>
  <c r="Q13" i="1"/>
  <c r="Q18" i="1"/>
  <c r="Q17" i="1"/>
  <c r="Q24" i="1"/>
  <c r="Q25" i="1"/>
  <c r="Q31" i="1"/>
  <c r="Q28" i="1"/>
  <c r="Q35" i="1" l="1"/>
  <c r="K35" i="1"/>
  <c r="I35" i="1"/>
  <c r="H35" i="1"/>
  <c r="G35" i="1"/>
  <c r="F35" i="1"/>
  <c r="E35" i="1"/>
  <c r="D35" i="1"/>
  <c r="C35" i="1"/>
  <c r="J35" i="1"/>
  <c r="O31" i="1"/>
  <c r="O30" i="1"/>
  <c r="O29" i="1"/>
  <c r="O28" i="1"/>
  <c r="P28" i="1" s="1"/>
  <c r="O26" i="1"/>
  <c r="O27" i="1"/>
  <c r="O25" i="1"/>
  <c r="O24" i="1"/>
  <c r="O23" i="1"/>
  <c r="O22" i="1"/>
  <c r="O21" i="1"/>
  <c r="O16" i="1"/>
  <c r="O19" i="1"/>
  <c r="O20" i="1"/>
  <c r="O15" i="1"/>
  <c r="O17" i="1"/>
  <c r="O18" i="1"/>
  <c r="O14" i="1"/>
  <c r="O13" i="1"/>
  <c r="O10" i="1"/>
  <c r="O11" i="1"/>
  <c r="P11" i="1" s="1"/>
  <c r="O12" i="1"/>
  <c r="O9" i="1"/>
  <c r="O8" i="1"/>
  <c r="O7" i="1"/>
  <c r="O35" i="1" l="1"/>
  <c r="P35" i="1" s="1"/>
  <c r="T35" i="1"/>
  <c r="S35" i="1"/>
  <c r="R35" i="1"/>
  <c r="P7" i="1" l="1"/>
  <c r="P18" i="1" l="1"/>
  <c r="P36" i="1" l="1"/>
  <c r="P37" i="1" s="1"/>
  <c r="P22" i="1"/>
  <c r="P19" i="1" l="1"/>
  <c r="P9" i="1"/>
  <c r="P15" i="1"/>
  <c r="P12" i="1"/>
  <c r="P20" i="1"/>
  <c r="P16" i="1"/>
  <c r="P29" i="1"/>
  <c r="P26" i="1"/>
  <c r="P10" i="1"/>
  <c r="P31" i="1"/>
  <c r="P17" i="1"/>
  <c r="P24" i="1"/>
  <c r="P21" i="1"/>
  <c r="P23" i="1"/>
  <c r="P30" i="1"/>
  <c r="P13" i="1"/>
  <c r="P14" i="1"/>
  <c r="P25" i="1"/>
  <c r="P8" i="1"/>
  <c r="P27" i="1"/>
  <c r="L35" i="1"/>
  <c r="M35" i="1"/>
  <c r="N35" i="1"/>
</calcChain>
</file>

<file path=xl/sharedStrings.xml><?xml version="1.0" encoding="utf-8"?>
<sst xmlns="http://schemas.openxmlformats.org/spreadsheetml/2006/main" count="55" uniqueCount="52">
  <si>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</si>
  <si>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</si>
  <si>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</si>
  <si>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</si>
  <si>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</si>
  <si>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</si>
  <si>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</si>
  <si>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</si>
  <si>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</si>
  <si>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</si>
  <si>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</si>
  <si>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</si>
  <si>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</si>
  <si>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</si>
  <si>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</si>
  <si>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</si>
  <si>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</si>
  <si>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</si>
  <si>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</si>
  <si>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</si>
  <si>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</si>
  <si>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</si>
  <si>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</si>
  <si>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</si>
  <si>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</si>
  <si>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</si>
  <si>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</si>
  <si>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</si>
  <si>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</si>
  <si>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</si>
  <si>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</si>
  <si>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</si>
  <si>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</si>
  <si>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</si>
  <si>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</si>
  <si>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</si>
  <si>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</si>
  <si>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</si>
  <si>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</si>
  <si>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</si>
  <si>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</si>
  <si>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</si>
  <si>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</si>
  <si>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</si>
  <si>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</si>
  <si>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</si>
  <si>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</si>
  <si>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</si>
  <si>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</si>
  <si>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</si>
  <si>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UGIGC - AURORA - MIMP</t>
  </si>
  <si>
    <t>Periodo: Enero - Febrero,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</si>
</sst>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Junin</c:v>
                </c:pt>
                <c:pt idx="6">
                  <c:v>Piura</c:v>
                </c:pt>
                <c:pt idx="7">
                  <c:v>Ica</c:v>
                </c:pt>
                <c:pt idx="8">
                  <c:v>Ayacucho</c:v>
                </c:pt>
                <c:pt idx="9">
                  <c:v>Lambayeque</c:v>
                </c:pt>
                <c:pt idx="10">
                  <c:v>San Martin</c:v>
                </c:pt>
                <c:pt idx="11">
                  <c:v>Puno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Pasco</c:v>
                </c:pt>
                <c:pt idx="20">
                  <c:v>Huancavelica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11992</c:v>
                </c:pt>
                <c:pt idx="1">
                  <c:v>2981</c:v>
                </c:pt>
                <c:pt idx="2">
                  <c:v>2188</c:v>
                </c:pt>
                <c:pt idx="3">
                  <c:v>1968</c:v>
                </c:pt>
                <c:pt idx="4">
                  <c:v>1910</c:v>
                </c:pt>
                <c:pt idx="5">
                  <c:v>1476</c:v>
                </c:pt>
                <c:pt idx="6">
                  <c:v>1459</c:v>
                </c:pt>
                <c:pt idx="7">
                  <c:v>1298</c:v>
                </c:pt>
                <c:pt idx="8">
                  <c:v>1148</c:v>
                </c:pt>
                <c:pt idx="9">
                  <c:v>1035</c:v>
                </c:pt>
                <c:pt idx="10">
                  <c:v>996</c:v>
                </c:pt>
                <c:pt idx="11">
                  <c:v>944</c:v>
                </c:pt>
                <c:pt idx="12">
                  <c:v>909</c:v>
                </c:pt>
                <c:pt idx="13">
                  <c:v>878</c:v>
                </c:pt>
                <c:pt idx="14">
                  <c:v>753</c:v>
                </c:pt>
                <c:pt idx="15">
                  <c:v>662</c:v>
                </c:pt>
                <c:pt idx="16">
                  <c:v>561</c:v>
                </c:pt>
                <c:pt idx="17">
                  <c:v>535</c:v>
                </c:pt>
                <c:pt idx="18">
                  <c:v>441</c:v>
                </c:pt>
                <c:pt idx="19">
                  <c:v>330</c:v>
                </c:pt>
                <c:pt idx="20">
                  <c:v>327</c:v>
                </c:pt>
                <c:pt idx="21">
                  <c:v>293</c:v>
                </c:pt>
                <c:pt idx="22">
                  <c:v>213</c:v>
                </c:pt>
                <c:pt idx="23">
                  <c:v>186</c:v>
                </c:pt>
                <c:pt idx="24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39</xdr:row>
      <xdr:rowOff>68580</xdr:rowOff>
    </xdr:from>
    <xdr:to>
      <xdr:col>19</xdr:col>
      <xdr:colOff>534566</xdr:colOff>
      <xdr:row>62</xdr:row>
      <xdr:rowOff>158115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T1" sqref="T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65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ht="15" customHeight="1" x14ac:dyDescent="0.2">
      <c r="A4" s="59" t="s">
        <v>51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0" s="58" customFormat="1" ht="12.75" hidden="1" customHeight="1" x14ac:dyDescent="0.2">
      <c r="A5" s="54"/>
      <c r="B5" s="55"/>
      <c r="C5" s="56">
        <v>22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4"/>
      <c r="O5" s="54"/>
      <c r="P5" s="54"/>
      <c r="Q5" s="54"/>
    </row>
    <row r="6" spans="1:20" s="52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10">
        <v>5823</v>
      </c>
      <c r="E7" s="10"/>
      <c r="F7" s="10"/>
      <c r="G7" s="10"/>
      <c r="H7" s="10"/>
      <c r="I7" s="10"/>
      <c r="J7" s="10"/>
      <c r="K7" s="10"/>
      <c r="L7" s="10"/>
      <c r="M7" s="10"/>
      <c r="N7" s="11"/>
      <c r="O7" s="12">
        <f t="shared" ref="O7:O31" si="0">SUM(C7:N7)</f>
        <v>11992</v>
      </c>
      <c r="P7" s="41">
        <f t="shared" ref="P7:P31" si="1">O7/(SUM($C$5:$N$5))</f>
        <v>545.09090909090912</v>
      </c>
      <c r="Q7" s="53">
        <f t="shared" ref="Q7:Q31" si="2">R7+S7+T7</f>
        <v>80</v>
      </c>
      <c r="R7" s="42">
        <v>34</v>
      </c>
      <c r="S7" s="42">
        <v>46</v>
      </c>
      <c r="T7" s="42">
        <v>0</v>
      </c>
    </row>
    <row r="8" spans="1:20" ht="15" customHeight="1" x14ac:dyDescent="0.2">
      <c r="A8" s="13">
        <v>2</v>
      </c>
      <c r="B8" s="14" t="s">
        <v>20</v>
      </c>
      <c r="C8" s="9">
        <v>1610</v>
      </c>
      <c r="D8" s="10">
        <v>1371</v>
      </c>
      <c r="E8" s="10"/>
      <c r="F8" s="10"/>
      <c r="G8" s="15"/>
      <c r="H8" s="15"/>
      <c r="I8" s="15"/>
      <c r="J8" s="15"/>
      <c r="K8" s="15"/>
      <c r="L8" s="15"/>
      <c r="M8" s="15"/>
      <c r="N8" s="16"/>
      <c r="O8" s="12">
        <f t="shared" si="0"/>
        <v>2981</v>
      </c>
      <c r="P8" s="41">
        <f t="shared" si="1"/>
        <v>135.5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">
      <c r="A9" s="7">
        <v>3</v>
      </c>
      <c r="B9" s="14" t="s">
        <v>24</v>
      </c>
      <c r="C9" s="9">
        <v>1151</v>
      </c>
      <c r="D9" s="10">
        <v>1037</v>
      </c>
      <c r="E9" s="10"/>
      <c r="F9" s="10"/>
      <c r="G9" s="15"/>
      <c r="H9" s="15"/>
      <c r="I9" s="15"/>
      <c r="J9" s="15"/>
      <c r="K9" s="15"/>
      <c r="L9" s="15"/>
      <c r="M9" s="15"/>
      <c r="N9" s="16"/>
      <c r="O9" s="12">
        <f t="shared" si="0"/>
        <v>2188</v>
      </c>
      <c r="P9" s="41">
        <f t="shared" si="1"/>
        <v>99.454545454545453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">
      <c r="A10" s="13">
        <v>4</v>
      </c>
      <c r="B10" s="14" t="s">
        <v>29</v>
      </c>
      <c r="C10" s="9">
        <v>969</v>
      </c>
      <c r="D10" s="10">
        <v>999</v>
      </c>
      <c r="E10" s="10"/>
      <c r="F10" s="10"/>
      <c r="G10" s="15"/>
      <c r="H10" s="15"/>
      <c r="I10" s="15"/>
      <c r="J10" s="15"/>
      <c r="K10" s="15"/>
      <c r="L10" s="15"/>
      <c r="M10" s="15"/>
      <c r="N10" s="16"/>
      <c r="O10" s="12">
        <f t="shared" si="0"/>
        <v>1968</v>
      </c>
      <c r="P10" s="41">
        <f t="shared" si="1"/>
        <v>89.454545454545453</v>
      </c>
      <c r="Q10" s="53">
        <f t="shared" si="2"/>
        <v>23</v>
      </c>
      <c r="R10" s="42">
        <v>15</v>
      </c>
      <c r="S10" s="42">
        <v>8</v>
      </c>
      <c r="T10" s="42">
        <v>0</v>
      </c>
    </row>
    <row r="11" spans="1:20" ht="15" customHeight="1" x14ac:dyDescent="0.2">
      <c r="A11" s="7">
        <v>5</v>
      </c>
      <c r="B11" s="14" t="s">
        <v>18</v>
      </c>
      <c r="C11" s="9">
        <v>1006</v>
      </c>
      <c r="D11" s="10">
        <v>904</v>
      </c>
      <c r="E11" s="10"/>
      <c r="F11" s="10"/>
      <c r="G11" s="15"/>
      <c r="H11" s="15"/>
      <c r="I11" s="15"/>
      <c r="J11" s="15"/>
      <c r="K11" s="15"/>
      <c r="L11" s="15"/>
      <c r="M11" s="15"/>
      <c r="N11" s="16"/>
      <c r="O11" s="12">
        <f t="shared" si="0"/>
        <v>1910</v>
      </c>
      <c r="P11" s="41">
        <f t="shared" si="1"/>
        <v>86.818181818181813</v>
      </c>
      <c r="Q11" s="53">
        <f t="shared" si="2"/>
        <v>28</v>
      </c>
      <c r="R11" s="42">
        <v>21</v>
      </c>
      <c r="S11" s="42">
        <v>7</v>
      </c>
      <c r="T11" s="42">
        <v>0</v>
      </c>
    </row>
    <row r="12" spans="1:20" ht="15" customHeight="1" x14ac:dyDescent="0.2">
      <c r="A12" s="13">
        <v>6</v>
      </c>
      <c r="B12" s="14" t="s">
        <v>28</v>
      </c>
      <c r="C12" s="9">
        <v>801</v>
      </c>
      <c r="D12" s="10">
        <v>675</v>
      </c>
      <c r="E12" s="10"/>
      <c r="F12" s="10"/>
      <c r="G12" s="15"/>
      <c r="H12" s="15"/>
      <c r="I12" s="15"/>
      <c r="J12" s="15"/>
      <c r="K12" s="15"/>
      <c r="L12" s="15"/>
      <c r="M12" s="15"/>
      <c r="N12" s="16"/>
      <c r="O12" s="12">
        <f t="shared" si="0"/>
        <v>1476</v>
      </c>
      <c r="P12" s="41">
        <f t="shared" si="1"/>
        <v>67.090909090909093</v>
      </c>
      <c r="Q12" s="53">
        <f t="shared" si="2"/>
        <v>17</v>
      </c>
      <c r="R12" s="42">
        <v>12</v>
      </c>
      <c r="S12" s="42">
        <v>5</v>
      </c>
      <c r="T12" s="42">
        <v>0</v>
      </c>
    </row>
    <row r="13" spans="1:20" ht="15" customHeight="1" x14ac:dyDescent="0.2">
      <c r="A13" s="7">
        <v>7</v>
      </c>
      <c r="B13" s="14" t="s">
        <v>36</v>
      </c>
      <c r="C13" s="9">
        <v>759</v>
      </c>
      <c r="D13" s="10">
        <v>700</v>
      </c>
      <c r="E13" s="10"/>
      <c r="F13" s="10"/>
      <c r="G13" s="15"/>
      <c r="H13" s="15"/>
      <c r="I13" s="15"/>
      <c r="J13" s="15"/>
      <c r="K13" s="15"/>
      <c r="L13" s="15"/>
      <c r="M13" s="15"/>
      <c r="N13" s="16"/>
      <c r="O13" s="12">
        <f t="shared" si="0"/>
        <v>1459</v>
      </c>
      <c r="P13" s="41">
        <f t="shared" si="1"/>
        <v>66.318181818181813</v>
      </c>
      <c r="Q13" s="53">
        <f t="shared" si="2"/>
        <v>16</v>
      </c>
      <c r="R13" s="42">
        <v>8</v>
      </c>
      <c r="S13" s="42">
        <v>7</v>
      </c>
      <c r="T13" s="42">
        <v>1</v>
      </c>
    </row>
    <row r="14" spans="1:20" ht="15" customHeight="1" x14ac:dyDescent="0.2">
      <c r="A14" s="13">
        <v>8</v>
      </c>
      <c r="B14" s="14" t="s">
        <v>27</v>
      </c>
      <c r="C14" s="9">
        <v>661</v>
      </c>
      <c r="D14" s="10">
        <v>637</v>
      </c>
      <c r="E14" s="10"/>
      <c r="F14" s="10"/>
      <c r="G14" s="15"/>
      <c r="H14" s="15"/>
      <c r="I14" s="15"/>
      <c r="J14" s="15"/>
      <c r="K14" s="15"/>
      <c r="L14" s="15"/>
      <c r="M14" s="15"/>
      <c r="N14" s="16"/>
      <c r="O14" s="12">
        <f t="shared" si="0"/>
        <v>1298</v>
      </c>
      <c r="P14" s="41">
        <f t="shared" si="1"/>
        <v>59</v>
      </c>
      <c r="Q14" s="53">
        <f t="shared" si="2"/>
        <v>15</v>
      </c>
      <c r="R14" s="42">
        <v>7</v>
      </c>
      <c r="S14" s="42">
        <v>8</v>
      </c>
      <c r="T14" s="42">
        <v>0</v>
      </c>
    </row>
    <row r="15" spans="1:20" ht="15" customHeight="1" x14ac:dyDescent="0.2">
      <c r="A15" s="7">
        <v>9</v>
      </c>
      <c r="B15" s="14" t="s">
        <v>21</v>
      </c>
      <c r="C15" s="9">
        <v>600</v>
      </c>
      <c r="D15" s="10">
        <v>548</v>
      </c>
      <c r="E15" s="10"/>
      <c r="F15" s="10"/>
      <c r="G15" s="15"/>
      <c r="H15" s="15"/>
      <c r="I15" s="15"/>
      <c r="J15" s="15"/>
      <c r="K15" s="15"/>
      <c r="L15" s="15"/>
      <c r="M15" s="15"/>
      <c r="N15" s="16"/>
      <c r="O15" s="12">
        <f t="shared" si="0"/>
        <v>1148</v>
      </c>
      <c r="P15" s="41">
        <f t="shared" si="1"/>
        <v>52.18181818181818</v>
      </c>
      <c r="Q15" s="53">
        <f t="shared" si="2"/>
        <v>15</v>
      </c>
      <c r="R15" s="42">
        <v>12</v>
      </c>
      <c r="S15" s="42">
        <v>3</v>
      </c>
      <c r="T15" s="42">
        <v>0</v>
      </c>
    </row>
    <row r="16" spans="1:20" ht="15" customHeight="1" x14ac:dyDescent="0.2">
      <c r="A16" s="13">
        <v>10</v>
      </c>
      <c r="B16" s="14" t="s">
        <v>30</v>
      </c>
      <c r="C16" s="9">
        <v>532</v>
      </c>
      <c r="D16" s="10">
        <v>503</v>
      </c>
      <c r="E16" s="10"/>
      <c r="F16" s="10"/>
      <c r="G16" s="15"/>
      <c r="H16" s="15"/>
      <c r="I16" s="15"/>
      <c r="J16" s="15"/>
      <c r="K16" s="15"/>
      <c r="L16" s="15"/>
      <c r="M16" s="15"/>
      <c r="N16" s="16"/>
      <c r="O16" s="12">
        <f t="shared" si="0"/>
        <v>1035</v>
      </c>
      <c r="P16" s="41">
        <f t="shared" si="1"/>
        <v>47.045454545454547</v>
      </c>
      <c r="Q16" s="53">
        <f t="shared" si="2"/>
        <v>10</v>
      </c>
      <c r="R16" s="42">
        <v>3</v>
      </c>
      <c r="S16" s="42">
        <v>7</v>
      </c>
      <c r="T16" s="42">
        <v>0</v>
      </c>
    </row>
    <row r="17" spans="1:20" ht="15" customHeight="1" x14ac:dyDescent="0.2">
      <c r="A17" s="7">
        <v>11</v>
      </c>
      <c r="B17" s="14" t="s">
        <v>38</v>
      </c>
      <c r="C17" s="9">
        <v>507</v>
      </c>
      <c r="D17" s="10">
        <v>489</v>
      </c>
      <c r="E17" s="10"/>
      <c r="F17" s="10"/>
      <c r="G17" s="15"/>
      <c r="H17" s="15"/>
      <c r="I17" s="15"/>
      <c r="J17" s="15"/>
      <c r="K17" s="15"/>
      <c r="L17" s="15"/>
      <c r="M17" s="15"/>
      <c r="N17" s="16"/>
      <c r="O17" s="12">
        <f t="shared" si="0"/>
        <v>996</v>
      </c>
      <c r="P17" s="41">
        <f t="shared" si="1"/>
        <v>45.272727272727273</v>
      </c>
      <c r="Q17" s="53">
        <f t="shared" si="2"/>
        <v>16</v>
      </c>
      <c r="R17" s="42">
        <v>10</v>
      </c>
      <c r="S17" s="42">
        <v>6</v>
      </c>
      <c r="T17" s="42">
        <v>0</v>
      </c>
    </row>
    <row r="18" spans="1:20" ht="15" customHeight="1" x14ac:dyDescent="0.2">
      <c r="A18" s="13">
        <v>12</v>
      </c>
      <c r="B18" s="14" t="s">
        <v>37</v>
      </c>
      <c r="C18" s="9">
        <v>493</v>
      </c>
      <c r="D18" s="10">
        <v>451</v>
      </c>
      <c r="E18" s="10"/>
      <c r="F18" s="10"/>
      <c r="G18" s="15"/>
      <c r="H18" s="15"/>
      <c r="I18" s="15"/>
      <c r="J18" s="15"/>
      <c r="K18" s="15"/>
      <c r="L18" s="15"/>
      <c r="M18" s="15"/>
      <c r="N18" s="16"/>
      <c r="O18" s="12">
        <f t="shared" si="0"/>
        <v>944</v>
      </c>
      <c r="P18" s="41">
        <f t="shared" si="1"/>
        <v>42.909090909090907</v>
      </c>
      <c r="Q18" s="53">
        <f t="shared" si="2"/>
        <v>18</v>
      </c>
      <c r="R18" s="42">
        <v>13</v>
      </c>
      <c r="S18" s="42">
        <v>5</v>
      </c>
      <c r="T18" s="42">
        <v>0</v>
      </c>
    </row>
    <row r="19" spans="1:20" ht="15" customHeight="1" x14ac:dyDescent="0.2">
      <c r="A19" s="7">
        <v>13</v>
      </c>
      <c r="B19" s="14" t="s">
        <v>23</v>
      </c>
      <c r="C19" s="9">
        <v>464</v>
      </c>
      <c r="D19" s="10">
        <v>445</v>
      </c>
      <c r="E19" s="10"/>
      <c r="F19" s="10"/>
      <c r="G19" s="15"/>
      <c r="H19" s="15"/>
      <c r="I19" s="15"/>
      <c r="J19" s="15"/>
      <c r="K19" s="15"/>
      <c r="L19" s="15"/>
      <c r="M19" s="15"/>
      <c r="N19" s="16"/>
      <c r="O19" s="12">
        <f t="shared" si="0"/>
        <v>909</v>
      </c>
      <c r="P19" s="41">
        <f t="shared" si="1"/>
        <v>41.31818181818182</v>
      </c>
      <c r="Q19" s="53">
        <f t="shared" si="2"/>
        <v>8</v>
      </c>
      <c r="R19" s="42">
        <v>4</v>
      </c>
      <c r="S19" s="42">
        <v>4</v>
      </c>
      <c r="T19" s="42">
        <v>0</v>
      </c>
    </row>
    <row r="20" spans="1:20" ht="15" customHeight="1" x14ac:dyDescent="0.2">
      <c r="A20" s="13">
        <v>14</v>
      </c>
      <c r="B20" s="14" t="s">
        <v>26</v>
      </c>
      <c r="C20" s="9">
        <v>447</v>
      </c>
      <c r="D20" s="10">
        <v>431</v>
      </c>
      <c r="E20" s="10"/>
      <c r="F20" s="10"/>
      <c r="G20" s="15"/>
      <c r="H20" s="15"/>
      <c r="I20" s="15"/>
      <c r="J20" s="15"/>
      <c r="K20" s="15"/>
      <c r="L20" s="15"/>
      <c r="M20" s="15"/>
      <c r="N20" s="16"/>
      <c r="O20" s="12">
        <f t="shared" si="0"/>
        <v>878</v>
      </c>
      <c r="P20" s="41">
        <f t="shared" si="1"/>
        <v>39.909090909090907</v>
      </c>
      <c r="Q20" s="53">
        <f t="shared" si="2"/>
        <v>14</v>
      </c>
      <c r="R20" s="42">
        <v>11</v>
      </c>
      <c r="S20" s="42">
        <v>3</v>
      </c>
      <c r="T20" s="42">
        <v>0</v>
      </c>
    </row>
    <row r="21" spans="1:20" ht="15" customHeight="1" x14ac:dyDescent="0.2">
      <c r="A21" s="7">
        <v>15</v>
      </c>
      <c r="B21" s="14" t="s">
        <v>22</v>
      </c>
      <c r="C21" s="9">
        <v>359</v>
      </c>
      <c r="D21" s="10">
        <v>394</v>
      </c>
      <c r="E21" s="10"/>
      <c r="F21" s="10"/>
      <c r="G21" s="15"/>
      <c r="H21" s="15"/>
      <c r="I21" s="15"/>
      <c r="J21" s="15"/>
      <c r="K21" s="15"/>
      <c r="L21" s="15"/>
      <c r="M21" s="15"/>
      <c r="N21" s="16"/>
      <c r="O21" s="12">
        <f t="shared" si="0"/>
        <v>753</v>
      </c>
      <c r="P21" s="41">
        <f t="shared" si="1"/>
        <v>34.227272727272727</v>
      </c>
      <c r="Q21" s="53">
        <f t="shared" si="2"/>
        <v>16</v>
      </c>
      <c r="R21" s="42">
        <v>13</v>
      </c>
      <c r="S21" s="42">
        <v>3</v>
      </c>
      <c r="T21" s="42">
        <v>0</v>
      </c>
    </row>
    <row r="22" spans="1:20" ht="15" customHeight="1" x14ac:dyDescent="0.2">
      <c r="A22" s="13">
        <v>16</v>
      </c>
      <c r="B22" s="14" t="s">
        <v>19</v>
      </c>
      <c r="C22" s="9">
        <v>345</v>
      </c>
      <c r="D22" s="10">
        <v>317</v>
      </c>
      <c r="E22" s="10"/>
      <c r="F22" s="10"/>
      <c r="G22" s="15"/>
      <c r="H22" s="15"/>
      <c r="I22" s="15"/>
      <c r="J22" s="15"/>
      <c r="K22" s="15"/>
      <c r="L22" s="15"/>
      <c r="M22" s="15"/>
      <c r="N22" s="16"/>
      <c r="O22" s="12">
        <f t="shared" si="0"/>
        <v>662</v>
      </c>
      <c r="P22" s="41">
        <f t="shared" si="1"/>
        <v>30.09090909090909</v>
      </c>
      <c r="Q22" s="53">
        <f t="shared" si="2"/>
        <v>11</v>
      </c>
      <c r="R22" s="42">
        <v>7</v>
      </c>
      <c r="S22" s="42">
        <v>4</v>
      </c>
      <c r="T22" s="42">
        <v>0</v>
      </c>
    </row>
    <row r="23" spans="1:20" ht="15" customHeight="1" x14ac:dyDescent="0.2">
      <c r="A23" s="7">
        <v>17</v>
      </c>
      <c r="B23" s="14" t="s">
        <v>32</v>
      </c>
      <c r="C23" s="9">
        <v>318</v>
      </c>
      <c r="D23" s="10">
        <v>243</v>
      </c>
      <c r="E23" s="10"/>
      <c r="F23" s="10"/>
      <c r="G23" s="15"/>
      <c r="H23" s="15"/>
      <c r="I23" s="15"/>
      <c r="J23" s="15"/>
      <c r="K23" s="15"/>
      <c r="L23" s="15"/>
      <c r="M23" s="15"/>
      <c r="N23" s="16"/>
      <c r="O23" s="12">
        <f t="shared" si="0"/>
        <v>561</v>
      </c>
      <c r="P23" s="41">
        <f t="shared" si="1"/>
        <v>25.5</v>
      </c>
      <c r="Q23" s="53">
        <f t="shared" si="2"/>
        <v>12</v>
      </c>
      <c r="R23" s="42">
        <v>10</v>
      </c>
      <c r="S23" s="42">
        <v>2</v>
      </c>
      <c r="T23" s="42">
        <v>0</v>
      </c>
    </row>
    <row r="24" spans="1:20" ht="15" customHeight="1" x14ac:dyDescent="0.2">
      <c r="A24" s="13">
        <v>18</v>
      </c>
      <c r="B24" s="14" t="s">
        <v>39</v>
      </c>
      <c r="C24" s="9">
        <v>264</v>
      </c>
      <c r="D24" s="10">
        <v>271</v>
      </c>
      <c r="E24" s="10"/>
      <c r="F24" s="10"/>
      <c r="G24" s="15"/>
      <c r="H24" s="15"/>
      <c r="I24" s="15"/>
      <c r="J24" s="15"/>
      <c r="K24" s="15"/>
      <c r="L24" s="15"/>
      <c r="M24" s="15"/>
      <c r="N24" s="16"/>
      <c r="O24" s="12">
        <f t="shared" si="0"/>
        <v>535</v>
      </c>
      <c r="P24" s="41">
        <f t="shared" si="1"/>
        <v>24.318181818181817</v>
      </c>
      <c r="Q24" s="53">
        <f t="shared" si="2"/>
        <v>7</v>
      </c>
      <c r="R24" s="42">
        <v>4</v>
      </c>
      <c r="S24" s="42">
        <v>3</v>
      </c>
      <c r="T24" s="42">
        <v>0</v>
      </c>
    </row>
    <row r="25" spans="1:20" ht="15" customHeight="1" x14ac:dyDescent="0.2">
      <c r="A25" s="7">
        <v>19</v>
      </c>
      <c r="B25" s="14" t="s">
        <v>40</v>
      </c>
      <c r="C25" s="9">
        <v>207</v>
      </c>
      <c r="D25" s="10">
        <v>234</v>
      </c>
      <c r="E25" s="10"/>
      <c r="F25" s="10"/>
      <c r="G25" s="15"/>
      <c r="H25" s="15"/>
      <c r="I25" s="15"/>
      <c r="J25" s="15"/>
      <c r="K25" s="15"/>
      <c r="L25" s="15"/>
      <c r="M25" s="15"/>
      <c r="N25" s="16"/>
      <c r="O25" s="12">
        <f t="shared" si="0"/>
        <v>441</v>
      </c>
      <c r="P25" s="41">
        <f t="shared" si="1"/>
        <v>20.045454545454547</v>
      </c>
      <c r="Q25" s="53">
        <f t="shared" si="2"/>
        <v>5</v>
      </c>
      <c r="R25" s="42">
        <v>3</v>
      </c>
      <c r="S25" s="42">
        <v>2</v>
      </c>
      <c r="T25" s="42">
        <v>0</v>
      </c>
    </row>
    <row r="26" spans="1:20" ht="15" customHeight="1" x14ac:dyDescent="0.2">
      <c r="A26" s="13">
        <v>20</v>
      </c>
      <c r="B26" s="14" t="s">
        <v>35</v>
      </c>
      <c r="C26" s="9">
        <v>186</v>
      </c>
      <c r="D26" s="10">
        <v>144</v>
      </c>
      <c r="E26" s="10"/>
      <c r="F26" s="10"/>
      <c r="G26" s="15"/>
      <c r="H26" s="15"/>
      <c r="I26" s="15"/>
      <c r="J26" s="15"/>
      <c r="K26" s="15"/>
      <c r="L26" s="15"/>
      <c r="M26" s="15"/>
      <c r="N26" s="16"/>
      <c r="O26" s="12">
        <f t="shared" si="0"/>
        <v>330</v>
      </c>
      <c r="P26" s="41">
        <f t="shared" si="1"/>
        <v>15</v>
      </c>
      <c r="Q26" s="53">
        <f t="shared" si="2"/>
        <v>7</v>
      </c>
      <c r="R26" s="42">
        <v>4</v>
      </c>
      <c r="S26" s="42">
        <v>3</v>
      </c>
      <c r="T26" s="42">
        <v>0</v>
      </c>
    </row>
    <row r="27" spans="1:20" ht="15" customHeight="1" x14ac:dyDescent="0.2">
      <c r="A27" s="7">
        <v>21</v>
      </c>
      <c r="B27" s="14" t="s">
        <v>25</v>
      </c>
      <c r="C27" s="9">
        <v>159</v>
      </c>
      <c r="D27" s="10">
        <v>168</v>
      </c>
      <c r="E27" s="10"/>
      <c r="F27" s="10"/>
      <c r="G27" s="15"/>
      <c r="H27" s="15"/>
      <c r="I27" s="15"/>
      <c r="J27" s="15"/>
      <c r="K27" s="15"/>
      <c r="L27" s="15"/>
      <c r="M27" s="15"/>
      <c r="N27" s="16"/>
      <c r="O27" s="12">
        <f t="shared" si="0"/>
        <v>327</v>
      </c>
      <c r="P27" s="41">
        <f t="shared" si="1"/>
        <v>14.863636363636363</v>
      </c>
      <c r="Q27" s="53">
        <f t="shared" si="2"/>
        <v>9</v>
      </c>
      <c r="R27" s="42">
        <v>7</v>
      </c>
      <c r="S27" s="42">
        <v>2</v>
      </c>
      <c r="T27" s="42">
        <v>0</v>
      </c>
    </row>
    <row r="28" spans="1:20" ht="15" customHeight="1" x14ac:dyDescent="0.2">
      <c r="A28" s="13">
        <v>22</v>
      </c>
      <c r="B28" s="14" t="s">
        <v>17</v>
      </c>
      <c r="C28" s="9">
        <v>154</v>
      </c>
      <c r="D28" s="10">
        <v>139</v>
      </c>
      <c r="E28" s="10"/>
      <c r="F28" s="10"/>
      <c r="G28" s="15"/>
      <c r="H28" s="15"/>
      <c r="I28" s="15"/>
      <c r="J28" s="15"/>
      <c r="K28" s="15"/>
      <c r="L28" s="15"/>
      <c r="M28" s="15"/>
      <c r="N28" s="16"/>
      <c r="O28" s="12">
        <f t="shared" si="0"/>
        <v>293</v>
      </c>
      <c r="P28" s="41">
        <f t="shared" si="1"/>
        <v>13.318181818181818</v>
      </c>
      <c r="Q28" s="53">
        <f t="shared" si="2"/>
        <v>8</v>
      </c>
      <c r="R28" s="42">
        <v>7</v>
      </c>
      <c r="S28" s="42">
        <v>1</v>
      </c>
      <c r="T28" s="42">
        <v>0</v>
      </c>
    </row>
    <row r="29" spans="1:20" ht="15" customHeight="1" x14ac:dyDescent="0.2">
      <c r="A29" s="7">
        <v>23</v>
      </c>
      <c r="B29" s="14" t="s">
        <v>34</v>
      </c>
      <c r="C29" s="9">
        <v>107</v>
      </c>
      <c r="D29" s="10">
        <v>106</v>
      </c>
      <c r="E29" s="10"/>
      <c r="F29" s="10"/>
      <c r="G29" s="15"/>
      <c r="H29" s="15"/>
      <c r="I29" s="15"/>
      <c r="J29" s="15"/>
      <c r="K29" s="15"/>
      <c r="L29" s="15"/>
      <c r="M29" s="15"/>
      <c r="N29" s="16"/>
      <c r="O29" s="12">
        <f t="shared" si="0"/>
        <v>213</v>
      </c>
      <c r="P29" s="41">
        <f t="shared" si="1"/>
        <v>9.6818181818181817</v>
      </c>
      <c r="Q29" s="53">
        <f t="shared" si="2"/>
        <v>5</v>
      </c>
      <c r="R29" s="42">
        <v>3</v>
      </c>
      <c r="S29" s="42">
        <v>2</v>
      </c>
      <c r="T29" s="42">
        <v>0</v>
      </c>
    </row>
    <row r="30" spans="1:20" ht="15" customHeight="1" x14ac:dyDescent="0.2">
      <c r="A30" s="13">
        <v>24</v>
      </c>
      <c r="B30" s="14" t="s">
        <v>33</v>
      </c>
      <c r="C30" s="9">
        <v>106</v>
      </c>
      <c r="D30" s="10">
        <v>80</v>
      </c>
      <c r="E30" s="10"/>
      <c r="F30" s="10"/>
      <c r="G30" s="15"/>
      <c r="H30" s="15"/>
      <c r="I30" s="15"/>
      <c r="J30" s="15"/>
      <c r="K30" s="15"/>
      <c r="L30" s="15"/>
      <c r="M30" s="15"/>
      <c r="N30" s="16"/>
      <c r="O30" s="12">
        <f t="shared" si="0"/>
        <v>186</v>
      </c>
      <c r="P30" s="41">
        <f t="shared" si="1"/>
        <v>8.454545454545455</v>
      </c>
      <c r="Q30" s="53">
        <f t="shared" si="2"/>
        <v>5</v>
      </c>
      <c r="R30" s="42">
        <v>4</v>
      </c>
      <c r="S30" s="42">
        <v>1</v>
      </c>
      <c r="T30" s="42">
        <v>0</v>
      </c>
    </row>
    <row r="31" spans="1:20" s="21" customFormat="1" ht="15" customHeight="1" x14ac:dyDescent="0.2">
      <c r="A31" s="7">
        <v>25</v>
      </c>
      <c r="B31" s="17" t="s">
        <v>41</v>
      </c>
      <c r="C31" s="18">
        <v>92</v>
      </c>
      <c r="D31" s="19">
        <v>72</v>
      </c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12">
        <f t="shared" si="0"/>
        <v>164</v>
      </c>
      <c r="P31" s="41">
        <f t="shared" si="1"/>
        <v>7.4545454545454541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25">
      <c r="A35" s="61" t="s">
        <v>13</v>
      </c>
      <c r="B35" s="62"/>
      <c r="C35" s="22">
        <f t="shared" ref="C35:I35" si="3">SUM(C7:C31)</f>
        <v>18466</v>
      </c>
      <c r="D35" s="22">
        <f t="shared" si="3"/>
        <v>17181</v>
      </c>
      <c r="E35" s="22">
        <f t="shared" si="3"/>
        <v>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>SUM(J7:J31)</f>
        <v>0</v>
      </c>
      <c r="K35" s="22">
        <f t="shared" ref="K35" si="4">SUM(K7:K31)</f>
        <v>0</v>
      </c>
      <c r="L35" s="22">
        <f t="shared" ref="L35:N35" si="5">SUM(L7:L31)</f>
        <v>0</v>
      </c>
      <c r="M35" s="22">
        <f t="shared" si="5"/>
        <v>0</v>
      </c>
      <c r="N35" s="22">
        <f t="shared" si="5"/>
        <v>0</v>
      </c>
      <c r="O35" s="22">
        <f>SUM(O7:O31)</f>
        <v>35647</v>
      </c>
      <c r="P35" s="44">
        <f>O35/(SUM($C$5:$N$5))</f>
        <v>1620.3181818181818</v>
      </c>
      <c r="Q35" s="44">
        <f>SUM(Q7:Q31)</f>
        <v>396</v>
      </c>
      <c r="R35" s="44">
        <f>SUM(R7:R31)</f>
        <v>245</v>
      </c>
      <c r="S35" s="44">
        <f>SUM(S7:S31)</f>
        <v>150</v>
      </c>
      <c r="T35" s="44">
        <f>SUM(T7:T31)</f>
        <v>1</v>
      </c>
    </row>
    <row r="36" spans="1:20" ht="13.5" x14ac:dyDescent="0.2">
      <c r="A36" s="23"/>
      <c r="B36" s="24"/>
      <c r="L36" s="63" t="s">
        <v>15</v>
      </c>
      <c r="M36" s="63"/>
      <c r="N36" s="63"/>
      <c r="O36" s="63"/>
      <c r="P36" s="26">
        <f>P35</f>
        <v>1620.3181818181818</v>
      </c>
      <c r="Q36" s="31"/>
    </row>
    <row r="37" spans="1:20" ht="17.25" thickBot="1" x14ac:dyDescent="0.25">
      <c r="B37" s="27"/>
      <c r="L37" s="64" t="s">
        <v>16</v>
      </c>
      <c r="M37" s="64"/>
      <c r="N37" s="64"/>
      <c r="O37" s="64"/>
      <c r="P37" s="28">
        <f>P36/8</f>
        <v>202.53977272727272</v>
      </c>
      <c r="Q37" s="31"/>
    </row>
    <row r="38" spans="1:20" ht="16.5" x14ac:dyDescent="0.2">
      <c r="A38" s="29" t="s">
        <v>43</v>
      </c>
      <c r="B38" s="27"/>
      <c r="L38" s="30"/>
      <c r="M38" s="30"/>
      <c r="N38" s="30"/>
      <c r="O38" s="30"/>
      <c r="P38" s="31"/>
      <c r="Q38" s="31"/>
    </row>
    <row r="39" spans="1:20" ht="16.5" x14ac:dyDescent="0.2">
      <c r="A39" s="29" t="s">
        <v>50</v>
      </c>
      <c r="B39" s="27"/>
    </row>
    <row r="55" spans="1:18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18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18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18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18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4" spans="1:18" x14ac:dyDescent="0.2">
      <c r="A64" s="29" t="s">
        <v>43</v>
      </c>
      <c r="B64" s="23"/>
    </row>
    <row r="65" spans="1:2" x14ac:dyDescent="0.2">
      <c r="A65" s="29" t="s">
        <v>50</v>
      </c>
      <c r="B65" s="23"/>
    </row>
  </sheetData>
  <mergeCells count="5">
    <mergeCell ref="A4:R4"/>
    <mergeCell ref="A35:B35"/>
    <mergeCell ref="L36:O36"/>
    <mergeCell ref="L37:O37"/>
    <mergeCell ref="A3:S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2019-02-18T17:25:09Z</cp:lastPrinted>
  <dcterms:created xsi:type="dcterms:W3CDTF">2011-02-10T16:18:34Z</dcterms:created>
  <dcterms:modified xsi:type="dcterms:W3CDTF">2020-03-13T20:52:56Z</dcterms:modified>
</cp:coreProperties>
</file>