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c) Casos de VMFS, según departamento\"/>
    </mc:Choice>
  </mc:AlternateContent>
  <bookViews>
    <workbookView xWindow="0" yWindow="0" windowWidth="24000" windowHeight="9735" tabRatio="219"/>
  </bookViews>
  <sheets>
    <sheet name="2.8" sheetId="1" r:id="rId1"/>
  </sheets>
  <definedNames>
    <definedName name="_xlnm._FilterDatabase" localSheetId="0" hidden="1">'2.8'!$A$8:$AD$8</definedName>
    <definedName name="_xlnm.Print_Area" localSheetId="0">'2.8'!$A$1:$S$39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9" i="1" l="1"/>
  <c r="O9" i="1" s="1"/>
  <c r="I29" i="1"/>
  <c r="Q29" i="1"/>
  <c r="C29" i="1"/>
  <c r="E29" i="1" s="1"/>
  <c r="Q9" i="1" l="1"/>
  <c r="K9" i="1"/>
  <c r="M9" i="1"/>
  <c r="D34" i="1"/>
  <c r="F34" i="1"/>
  <c r="I14" i="1"/>
  <c r="O14" i="1" s="1"/>
  <c r="I16" i="1"/>
  <c r="K16" i="1" s="1"/>
  <c r="I24" i="1"/>
  <c r="O24" i="1" s="1"/>
  <c r="C9" i="1"/>
  <c r="G9" i="1" s="1"/>
  <c r="C22" i="1"/>
  <c r="G22" i="1" s="1"/>
  <c r="C19" i="1"/>
  <c r="E19" i="1" s="1"/>
  <c r="C10" i="1"/>
  <c r="E10" i="1" s="1"/>
  <c r="C18" i="1"/>
  <c r="E18" i="1" s="1"/>
  <c r="C26" i="1"/>
  <c r="G26" i="1" s="1"/>
  <c r="C25" i="1"/>
  <c r="E25" i="1" s="1"/>
  <c r="I21" i="1"/>
  <c r="O21" i="1" s="1"/>
  <c r="I12" i="1"/>
  <c r="M12" i="1" s="1"/>
  <c r="I15" i="1"/>
  <c r="K15" i="1" s="1"/>
  <c r="I31" i="1"/>
  <c r="O31" i="1" s="1"/>
  <c r="I30" i="1"/>
  <c r="M30" i="1" s="1"/>
  <c r="I20" i="1"/>
  <c r="O20" i="1" s="1"/>
  <c r="I32" i="1"/>
  <c r="O32" i="1" s="1"/>
  <c r="I28" i="1"/>
  <c r="M28" i="1" s="1"/>
  <c r="I33" i="1"/>
  <c r="K33" i="1" s="1"/>
  <c r="I17" i="1"/>
  <c r="K17" i="1" s="1"/>
  <c r="C17" i="1"/>
  <c r="E17" i="1" s="1"/>
  <c r="C14" i="1"/>
  <c r="G14" i="1" s="1"/>
  <c r="C31" i="1"/>
  <c r="E31" i="1" s="1"/>
  <c r="C15" i="1"/>
  <c r="E15" i="1" s="1"/>
  <c r="C20" i="1"/>
  <c r="G20" i="1" s="1"/>
  <c r="C16" i="1"/>
  <c r="G16" i="1" s="1"/>
  <c r="C12" i="1"/>
  <c r="G12" i="1" s="1"/>
  <c r="C30" i="1"/>
  <c r="E30" i="1" s="1"/>
  <c r="G30" i="1"/>
  <c r="C33" i="1"/>
  <c r="E33" i="1" s="1"/>
  <c r="C28" i="1"/>
  <c r="E28" i="1" s="1"/>
  <c r="C32" i="1"/>
  <c r="G32" i="1" s="1"/>
  <c r="C21" i="1"/>
  <c r="G21" i="1" s="1"/>
  <c r="P34" i="1"/>
  <c r="I22" i="1"/>
  <c r="K22" i="1" s="1"/>
  <c r="N34" i="1"/>
  <c r="I27" i="1"/>
  <c r="Q27" i="1" s="1"/>
  <c r="I11" i="1"/>
  <c r="M11" i="1" s="1"/>
  <c r="I13" i="1"/>
  <c r="M13" i="1" s="1"/>
  <c r="L34" i="1"/>
  <c r="I25" i="1"/>
  <c r="K25" i="1" s="1"/>
  <c r="I10" i="1"/>
  <c r="O10" i="1" s="1"/>
  <c r="I26" i="1"/>
  <c r="M26" i="1" s="1"/>
  <c r="I18" i="1"/>
  <c r="M18" i="1" s="1"/>
  <c r="I23" i="1"/>
  <c r="K23" i="1" s="1"/>
  <c r="I19" i="1"/>
  <c r="M19" i="1" s="1"/>
  <c r="J34" i="1"/>
  <c r="C27" i="1"/>
  <c r="G27" i="1" s="1"/>
  <c r="C11" i="1"/>
  <c r="E11" i="1" s="1"/>
  <c r="C13" i="1"/>
  <c r="E13" i="1" s="1"/>
  <c r="C23" i="1"/>
  <c r="E23" i="1" s="1"/>
  <c r="C24" i="1"/>
  <c r="G24" i="1" s="1"/>
  <c r="G15" i="1" l="1"/>
  <c r="G17" i="1"/>
  <c r="M24" i="1"/>
  <c r="O30" i="1"/>
  <c r="Q26" i="1"/>
  <c r="M31" i="1"/>
  <c r="E12" i="1"/>
  <c r="G29" i="1"/>
  <c r="E16" i="1"/>
  <c r="G10" i="1"/>
  <c r="G11" i="1"/>
  <c r="E20" i="1"/>
  <c r="M27" i="1"/>
  <c r="G33" i="1"/>
  <c r="E14" i="1"/>
  <c r="M14" i="1"/>
  <c r="E22" i="1"/>
  <c r="K20" i="1"/>
  <c r="K27" i="1"/>
  <c r="E32" i="1"/>
  <c r="K28" i="1"/>
  <c r="Q16" i="1"/>
  <c r="M15" i="1"/>
  <c r="O15" i="1"/>
  <c r="M16" i="1"/>
  <c r="Q17" i="1"/>
  <c r="M23" i="1"/>
  <c r="O23" i="1"/>
  <c r="K21" i="1"/>
  <c r="K24" i="1"/>
  <c r="Q25" i="1"/>
  <c r="O25" i="1"/>
  <c r="Q33" i="1"/>
  <c r="M29" i="1"/>
  <c r="O29" i="1"/>
  <c r="K30" i="1"/>
  <c r="M10" i="1"/>
  <c r="Q15" i="1"/>
  <c r="Q30" i="1"/>
  <c r="Q14" i="1"/>
  <c r="K29" i="1"/>
  <c r="M25" i="1"/>
  <c r="M21" i="1"/>
  <c r="K14" i="1"/>
  <c r="O11" i="1"/>
  <c r="O33" i="1"/>
  <c r="Q19" i="1"/>
  <c r="M33" i="1"/>
  <c r="K11" i="1"/>
  <c r="M20" i="1"/>
  <c r="Q21" i="1"/>
  <c r="K26" i="1"/>
  <c r="K12" i="1"/>
  <c r="O13" i="1"/>
  <c r="M17" i="1"/>
  <c r="O26" i="1"/>
  <c r="Q12" i="1"/>
  <c r="K13" i="1"/>
  <c r="Q24" i="1"/>
  <c r="Q11" i="1"/>
  <c r="K18" i="1"/>
  <c r="K32" i="1"/>
  <c r="Q23" i="1"/>
  <c r="O27" i="1"/>
  <c r="O16" i="1"/>
  <c r="O28" i="1"/>
  <c r="M32" i="1"/>
  <c r="M22" i="1"/>
  <c r="Q13" i="1"/>
  <c r="Q18" i="1"/>
  <c r="O22" i="1"/>
  <c r="Q32" i="1"/>
  <c r="O18" i="1"/>
  <c r="I34" i="1"/>
  <c r="Q31" i="1"/>
  <c r="K19" i="1"/>
  <c r="Q22" i="1"/>
  <c r="O12" i="1"/>
  <c r="Q28" i="1"/>
  <c r="K10" i="1"/>
  <c r="Q10" i="1"/>
  <c r="K31" i="1"/>
  <c r="O19" i="1"/>
  <c r="Q20" i="1"/>
  <c r="O17" i="1"/>
  <c r="C34" i="1"/>
  <c r="G34" i="1" s="1"/>
  <c r="E24" i="1"/>
  <c r="G18" i="1"/>
  <c r="E26" i="1"/>
  <c r="G19" i="1"/>
  <c r="G13" i="1"/>
  <c r="G28" i="1"/>
  <c r="G25" i="1"/>
  <c r="E9" i="1"/>
  <c r="G23" i="1"/>
  <c r="E27" i="1"/>
  <c r="E21" i="1"/>
  <c r="G31" i="1"/>
  <c r="O34" i="1" l="1"/>
  <c r="M34" i="1"/>
  <c r="Q34" i="1"/>
  <c r="K34" i="1"/>
  <c r="E34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<sst xmlns="http://schemas.openxmlformats.org/spreadsheetml/2006/main" count="53" uniqueCount="46">
  <si>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</si>
  <si>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</si>
  <si>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</si>
  <si>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</si>
  <si>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</si>
  <si>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</si>
  <si>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</si>
  <si>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</si>
  <si>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</si>
  <si>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</si>
  <si>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</si>
  <si>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</si>
  <si>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</si>
  <si>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</si>
  <si>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</si>
  <si>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</si>
  <si>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</si>
  <si>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</si>
  <si>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</si>
  <si>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</si>
  <si>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</si>
  <si>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</si>
  <si>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</si>
  <si>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</si>
  <si>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</si>
  <si>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</si>
  <si>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</si>
  <si>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</si>
  <si>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</si>
  <si>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</si>
  <si>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</si>
  <si>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</si>
  <si>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</si>
  <si>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</si>
  <si>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</si>
  <si>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</si>
  <si>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</si>
  <si>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</si>
  <si>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</si>
  <si>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</si>
  <si>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</si>
  <si>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</si>
  <si>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</si>
  <si>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</si>
  <si>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Periodo : Enero - Julio 2018 (Preliminar)</t>
  </si>
  <si>
    <t>(/) Lima Provincia es 33,5%, Lima Metropolitana es 28,5%. ENDES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</si>
</sst>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9" fillId="3" borderId="0" xfId="0" applyFont="1" applyFill="1" applyBorder="1" applyAlignment="1">
      <alignment vertical="center"/>
    </xf>
    <xf numFmtId="0" fontId="10" fillId="3" borderId="0" xfId="5" applyFont="1" applyFill="1"/>
    <xf numFmtId="49" fontId="11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2" fillId="7" borderId="3" xfId="6" applyFont="1" applyFill="1" applyBorder="1" applyAlignment="1">
      <alignment horizontal="left" vertical="center" wrapText="1"/>
    </xf>
    <xf numFmtId="0" fontId="6" fillId="7" borderId="4" xfId="5" applyFont="1" applyFill="1" applyBorder="1" applyAlignment="1">
      <alignment horizontal="center" vertical="center"/>
    </xf>
    <xf numFmtId="0" fontId="12" fillId="7" borderId="5" xfId="6" applyFont="1" applyFill="1" applyBorder="1" applyAlignment="1">
      <alignment horizontal="left" vertical="center" wrapText="1"/>
    </xf>
    <xf numFmtId="0" fontId="3" fillId="2" borderId="0" xfId="5" applyFont="1" applyFill="1" applyAlignment="1">
      <alignment vertical="center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3" fontId="11" fillId="6" borderId="1" xfId="5" applyNumberFormat="1" applyFont="1" applyFill="1" applyBorder="1" applyAlignment="1">
      <alignment horizontal="right" vertical="center" wrapText="1"/>
    </xf>
    <xf numFmtId="9" fontId="11" fillId="6" borderId="1" xfId="12" applyNumberFormat="1" applyFont="1" applyFill="1" applyBorder="1" applyAlignment="1">
      <alignment horizontal="right" vertical="center" wrapText="1"/>
    </xf>
    <xf numFmtId="164" fontId="11" fillId="6" borderId="1" xfId="12" applyNumberFormat="1" applyFont="1" applyFill="1" applyBorder="1" applyAlignment="1">
      <alignment horizontal="right" vertical="center" wrapText="1"/>
    </xf>
    <xf numFmtId="9" fontId="11" fillId="6" borderId="1" xfId="12" applyFont="1" applyFill="1" applyBorder="1" applyAlignment="1">
      <alignment horizontal="right" vertical="center" wrapText="1"/>
    </xf>
    <xf numFmtId="49" fontId="13" fillId="6" borderId="7" xfId="5" applyNumberFormat="1" applyFont="1" applyFill="1" applyBorder="1" applyAlignment="1">
      <alignment horizontal="right" vertical="center" wrapText="1"/>
    </xf>
    <xf numFmtId="49" fontId="13" fillId="6" borderId="0" xfId="5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4" fillId="3" borderId="0" xfId="5" applyFont="1" applyFill="1" applyAlignment="1">
      <alignment horizontal="justify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15" fillId="6" borderId="0" xfId="2" applyFont="1" applyFill="1" applyBorder="1"/>
    <xf numFmtId="49" fontId="11" fillId="6" borderId="0" xfId="5" applyNumberFormat="1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T40" sqref="T40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7.42578125" style="3" customWidth="1"/>
    <col min="5" max="5" width="5.140625" style="3" customWidth="1"/>
    <col min="6" max="6" width="7.42578125" style="3" customWidth="1"/>
    <col min="7" max="7" width="5.140625" style="3" customWidth="1"/>
    <col min="8" max="8" width="1.140625" style="3" customWidth="1"/>
    <col min="9" max="9" width="7" style="3" customWidth="1"/>
    <col min="10" max="10" width="10.7109375" style="3" customWidth="1"/>
    <col min="11" max="11" width="5.7109375" style="3" customWidth="1"/>
    <col min="12" max="12" width="8.710937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0.7109375" style="3" customWidth="1"/>
    <col min="20" max="16384" width="11.42578125" style="3"/>
  </cols>
  <sheetData>
    <row r="1" spans="1:30" ht="18.75" x14ac:dyDescent="0.2">
      <c r="A1" s="1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ht="6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60" customHeight="1" x14ac:dyDescent="0.2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30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30" ht="13.5" customHeight="1" x14ac:dyDescent="0.2">
      <c r="A5" s="8" t="s">
        <v>44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30" ht="5.25" customHeight="1" x14ac:dyDescent="0.2"/>
    <row r="7" spans="1:30" ht="29.45" customHeight="1" x14ac:dyDescent="0.2">
      <c r="A7" s="53" t="s">
        <v>4</v>
      </c>
      <c r="B7" s="53" t="s">
        <v>35</v>
      </c>
      <c r="C7" s="55" t="s">
        <v>6</v>
      </c>
      <c r="D7" s="55"/>
      <c r="E7" s="55"/>
      <c r="F7" s="55"/>
      <c r="G7" s="55"/>
      <c r="H7" s="27"/>
      <c r="I7" s="55" t="s">
        <v>7</v>
      </c>
      <c r="J7" s="55"/>
      <c r="K7" s="55"/>
      <c r="L7" s="55"/>
      <c r="M7" s="55"/>
      <c r="N7" s="55"/>
      <c r="O7" s="55"/>
      <c r="P7" s="55"/>
      <c r="Q7" s="55"/>
      <c r="R7" s="27"/>
      <c r="S7" s="56" t="s">
        <v>37</v>
      </c>
    </row>
    <row r="8" spans="1:30" ht="26.25" x14ac:dyDescent="0.2">
      <c r="A8" s="54"/>
      <c r="B8" s="54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40</v>
      </c>
      <c r="K8" s="47" t="s">
        <v>2</v>
      </c>
      <c r="L8" s="47" t="s">
        <v>41</v>
      </c>
      <c r="M8" s="47" t="s">
        <v>2</v>
      </c>
      <c r="N8" s="47" t="s">
        <v>42</v>
      </c>
      <c r="O8" s="47" t="s">
        <v>2</v>
      </c>
      <c r="P8" s="47" t="s">
        <v>43</v>
      </c>
      <c r="Q8" s="47" t="s">
        <v>2</v>
      </c>
      <c r="R8" s="27"/>
      <c r="S8" s="56"/>
    </row>
    <row r="9" spans="1:30" ht="18.75" customHeight="1" x14ac:dyDescent="0.2">
      <c r="A9" s="28">
        <v>1</v>
      </c>
      <c r="B9" s="29" t="s">
        <v>38</v>
      </c>
      <c r="C9" s="33">
        <f t="shared" ref="C9:C33" si="0">D9+F9</f>
        <v>23671</v>
      </c>
      <c r="D9" s="34">
        <v>19540</v>
      </c>
      <c r="E9" s="35">
        <f t="shared" ref="E9:E33" si="1">D9/C9</f>
        <v>0.82548265810485399</v>
      </c>
      <c r="F9" s="34">
        <v>4131</v>
      </c>
      <c r="G9" s="35">
        <f t="shared" ref="G9:G33" si="2">F9/C9</f>
        <v>0.17451734189514595</v>
      </c>
      <c r="H9" s="36"/>
      <c r="I9" s="33">
        <f t="shared" ref="I9:I33" si="3">J9+L9+N9+P9</f>
        <v>23671</v>
      </c>
      <c r="J9" s="34">
        <v>74</v>
      </c>
      <c r="K9" s="35">
        <f t="shared" ref="K9:K33" si="4">J9/I9</f>
        <v>3.1261881627307675E-3</v>
      </c>
      <c r="L9" s="34">
        <v>11998</v>
      </c>
      <c r="M9" s="35">
        <f t="shared" ref="M9:M33" si="5">L9/I9</f>
        <v>0.50686494022221285</v>
      </c>
      <c r="N9" s="34">
        <v>9270</v>
      </c>
      <c r="O9" s="35">
        <f t="shared" ref="O9:O33" si="6">N9/I9</f>
        <v>0.39161843606100294</v>
      </c>
      <c r="P9" s="34">
        <v>2329</v>
      </c>
      <c r="Q9" s="35">
        <f t="shared" ref="Q9:Q33" si="7">P9/I9</f>
        <v>9.8390435554053482E-2</v>
      </c>
      <c r="R9" s="35"/>
      <c r="S9" s="37">
        <v>0.28299999999999997</v>
      </c>
      <c r="AA9" s="24"/>
      <c r="AB9" s="24"/>
      <c r="AC9" s="24"/>
      <c r="AD9" s="24"/>
    </row>
    <row r="10" spans="1:30" ht="18.75" customHeight="1" x14ac:dyDescent="0.2">
      <c r="A10" s="30">
        <v>2</v>
      </c>
      <c r="B10" s="31" t="s">
        <v>11</v>
      </c>
      <c r="C10" s="38">
        <f t="shared" si="0"/>
        <v>7339</v>
      </c>
      <c r="D10" s="34">
        <v>5948</v>
      </c>
      <c r="E10" s="35">
        <f t="shared" si="1"/>
        <v>0.81046464095925874</v>
      </c>
      <c r="F10" s="34">
        <v>1391</v>
      </c>
      <c r="G10" s="35">
        <f t="shared" si="2"/>
        <v>0.18953535904074126</v>
      </c>
      <c r="H10" s="39"/>
      <c r="I10" s="33">
        <f t="shared" si="3"/>
        <v>7339</v>
      </c>
      <c r="J10" s="34">
        <v>49</v>
      </c>
      <c r="K10" s="35">
        <f t="shared" si="4"/>
        <v>6.6766589453604031E-3</v>
      </c>
      <c r="L10" s="34">
        <v>4584</v>
      </c>
      <c r="M10" s="35">
        <f t="shared" si="5"/>
        <v>0.62460825725575686</v>
      </c>
      <c r="N10" s="34">
        <v>2347</v>
      </c>
      <c r="O10" s="35">
        <f t="shared" si="6"/>
        <v>0.31979833764818094</v>
      </c>
      <c r="P10" s="34">
        <v>359</v>
      </c>
      <c r="Q10" s="35">
        <f t="shared" si="7"/>
        <v>4.8916746150701733E-2</v>
      </c>
      <c r="R10" s="40"/>
      <c r="S10" s="37">
        <v>0.40100000000000002</v>
      </c>
    </row>
    <row r="11" spans="1:30" ht="18.75" customHeight="1" x14ac:dyDescent="0.2">
      <c r="A11" s="28">
        <v>3</v>
      </c>
      <c r="B11" s="31" t="s">
        <v>15</v>
      </c>
      <c r="C11" s="38">
        <f t="shared" si="0"/>
        <v>4497</v>
      </c>
      <c r="D11" s="34">
        <v>3964</v>
      </c>
      <c r="E11" s="35">
        <f t="shared" si="1"/>
        <v>0.88147653991549924</v>
      </c>
      <c r="F11" s="34">
        <v>533</v>
      </c>
      <c r="G11" s="35">
        <f t="shared" si="2"/>
        <v>0.11852346008450078</v>
      </c>
      <c r="H11" s="39"/>
      <c r="I11" s="33">
        <f t="shared" si="3"/>
        <v>4497</v>
      </c>
      <c r="J11" s="34">
        <v>13</v>
      </c>
      <c r="K11" s="35">
        <f t="shared" si="4"/>
        <v>2.89081609962197E-3</v>
      </c>
      <c r="L11" s="34">
        <v>2297</v>
      </c>
      <c r="M11" s="35">
        <f t="shared" si="5"/>
        <v>0.51078496775628202</v>
      </c>
      <c r="N11" s="34">
        <v>1856</v>
      </c>
      <c r="O11" s="35">
        <f t="shared" si="6"/>
        <v>0.41271959083833665</v>
      </c>
      <c r="P11" s="34">
        <v>331</v>
      </c>
      <c r="Q11" s="35">
        <f t="shared" si="7"/>
        <v>7.3604625305759397E-2</v>
      </c>
      <c r="R11" s="40"/>
      <c r="S11" s="37">
        <v>0.42399999999999999</v>
      </c>
    </row>
    <row r="12" spans="1:30" ht="18.75" customHeight="1" x14ac:dyDescent="0.2">
      <c r="A12" s="30">
        <v>4</v>
      </c>
      <c r="B12" s="31" t="s">
        <v>19</v>
      </c>
      <c r="C12" s="38">
        <f t="shared" si="0"/>
        <v>3553</v>
      </c>
      <c r="D12" s="34">
        <v>3037</v>
      </c>
      <c r="E12" s="35">
        <f t="shared" si="1"/>
        <v>0.85477061638052354</v>
      </c>
      <c r="F12" s="34">
        <v>516</v>
      </c>
      <c r="G12" s="35">
        <f t="shared" si="2"/>
        <v>0.14522938361947649</v>
      </c>
      <c r="H12" s="39"/>
      <c r="I12" s="33">
        <f t="shared" si="3"/>
        <v>3553</v>
      </c>
      <c r="J12" s="34">
        <v>13</v>
      </c>
      <c r="K12" s="35">
        <f t="shared" si="4"/>
        <v>3.658879819870532E-3</v>
      </c>
      <c r="L12" s="34">
        <v>1743</v>
      </c>
      <c r="M12" s="35">
        <f t="shared" si="5"/>
        <v>0.49057134815648745</v>
      </c>
      <c r="N12" s="34">
        <v>1405</v>
      </c>
      <c r="O12" s="35">
        <f t="shared" si="6"/>
        <v>0.39544047283985362</v>
      </c>
      <c r="P12" s="34">
        <v>392</v>
      </c>
      <c r="Q12" s="35">
        <f t="shared" si="7"/>
        <v>0.11032929918378835</v>
      </c>
      <c r="R12" s="40"/>
      <c r="S12" s="37">
        <v>0.44</v>
      </c>
    </row>
    <row r="13" spans="1:30" ht="18.75" customHeight="1" x14ac:dyDescent="0.2">
      <c r="A13" s="28">
        <v>5</v>
      </c>
      <c r="B13" s="31" t="s">
        <v>20</v>
      </c>
      <c r="C13" s="38">
        <f t="shared" si="0"/>
        <v>2920</v>
      </c>
      <c r="D13" s="34">
        <v>2379</v>
      </c>
      <c r="E13" s="35">
        <f t="shared" si="1"/>
        <v>0.8147260273972603</v>
      </c>
      <c r="F13" s="34">
        <v>541</v>
      </c>
      <c r="G13" s="35">
        <f t="shared" si="2"/>
        <v>0.18527397260273973</v>
      </c>
      <c r="H13" s="39"/>
      <c r="I13" s="33">
        <f t="shared" si="3"/>
        <v>2920</v>
      </c>
      <c r="J13" s="34">
        <v>14</v>
      </c>
      <c r="K13" s="35">
        <f t="shared" si="4"/>
        <v>4.7945205479452057E-3</v>
      </c>
      <c r="L13" s="34">
        <v>1570</v>
      </c>
      <c r="M13" s="35">
        <f t="shared" si="5"/>
        <v>0.53767123287671237</v>
      </c>
      <c r="N13" s="34">
        <v>1038</v>
      </c>
      <c r="O13" s="35">
        <f t="shared" si="6"/>
        <v>0.35547945205479453</v>
      </c>
      <c r="P13" s="34">
        <v>298</v>
      </c>
      <c r="Q13" s="35">
        <f t="shared" si="7"/>
        <v>0.10205479452054794</v>
      </c>
      <c r="R13" s="40"/>
      <c r="S13" s="37">
        <v>0.222</v>
      </c>
      <c r="U13" s="24"/>
      <c r="V13" s="24"/>
      <c r="W13" s="24"/>
      <c r="X13" s="24"/>
      <c r="Y13" s="24"/>
      <c r="Z13" s="24"/>
    </row>
    <row r="14" spans="1:30" ht="18.75" customHeight="1" x14ac:dyDescent="0.2">
      <c r="A14" s="30">
        <v>6</v>
      </c>
      <c r="B14" s="31" t="s">
        <v>9</v>
      </c>
      <c r="C14" s="38">
        <f t="shared" si="0"/>
        <v>2858</v>
      </c>
      <c r="D14" s="34">
        <v>2448</v>
      </c>
      <c r="E14" s="35">
        <f t="shared" si="1"/>
        <v>0.85654303708887336</v>
      </c>
      <c r="F14" s="34">
        <v>410</v>
      </c>
      <c r="G14" s="35">
        <f t="shared" si="2"/>
        <v>0.14345696291112667</v>
      </c>
      <c r="H14" s="39"/>
      <c r="I14" s="33">
        <f t="shared" si="3"/>
        <v>2858</v>
      </c>
      <c r="J14" s="34">
        <v>9</v>
      </c>
      <c r="K14" s="35">
        <f t="shared" si="4"/>
        <v>3.1490552834149755E-3</v>
      </c>
      <c r="L14" s="34">
        <v>1485</v>
      </c>
      <c r="M14" s="35">
        <f t="shared" si="5"/>
        <v>0.51959412176347097</v>
      </c>
      <c r="N14" s="34">
        <v>1198</v>
      </c>
      <c r="O14" s="35">
        <f t="shared" si="6"/>
        <v>0.41917424772568229</v>
      </c>
      <c r="P14" s="34">
        <v>166</v>
      </c>
      <c r="Q14" s="35">
        <f t="shared" si="7"/>
        <v>5.8082575227431772E-2</v>
      </c>
      <c r="R14" s="40"/>
      <c r="S14" s="37">
        <v>0.33700000000000002</v>
      </c>
      <c r="U14" s="24"/>
      <c r="V14" s="24"/>
      <c r="W14" s="24"/>
      <c r="X14" s="24"/>
      <c r="Y14" s="24"/>
      <c r="Z14" s="24"/>
    </row>
    <row r="15" spans="1:30" ht="18.75" customHeight="1" x14ac:dyDescent="0.2">
      <c r="A15" s="28">
        <v>7</v>
      </c>
      <c r="B15" s="31" t="s">
        <v>27</v>
      </c>
      <c r="C15" s="38">
        <f t="shared" si="0"/>
        <v>2823</v>
      </c>
      <c r="D15" s="34">
        <v>2517</v>
      </c>
      <c r="E15" s="35">
        <f t="shared" si="1"/>
        <v>0.89160467587672687</v>
      </c>
      <c r="F15" s="34">
        <v>306</v>
      </c>
      <c r="G15" s="35">
        <f t="shared" si="2"/>
        <v>0.10839532412327312</v>
      </c>
      <c r="H15" s="39"/>
      <c r="I15" s="33">
        <f t="shared" si="3"/>
        <v>2823</v>
      </c>
      <c r="J15" s="34">
        <v>7</v>
      </c>
      <c r="K15" s="35">
        <f t="shared" si="4"/>
        <v>2.4796315975912152E-3</v>
      </c>
      <c r="L15" s="34">
        <v>1184</v>
      </c>
      <c r="M15" s="35">
        <f t="shared" si="5"/>
        <v>0.41941197307828554</v>
      </c>
      <c r="N15" s="34">
        <v>1474</v>
      </c>
      <c r="O15" s="35">
        <f t="shared" si="6"/>
        <v>0.52213956783563586</v>
      </c>
      <c r="P15" s="34">
        <v>158</v>
      </c>
      <c r="Q15" s="35">
        <f t="shared" si="7"/>
        <v>5.5968827488487423E-2</v>
      </c>
      <c r="R15" s="40"/>
      <c r="S15" s="37">
        <v>0.40100000000000002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18.75" customHeight="1" x14ac:dyDescent="0.2">
      <c r="A16" s="30">
        <v>8</v>
      </c>
      <c r="B16" s="31" t="s">
        <v>18</v>
      </c>
      <c r="C16" s="38">
        <f t="shared" si="0"/>
        <v>2463</v>
      </c>
      <c r="D16" s="34">
        <v>2123</v>
      </c>
      <c r="E16" s="35">
        <f t="shared" si="1"/>
        <v>0.86195696305318714</v>
      </c>
      <c r="F16" s="34">
        <v>340</v>
      </c>
      <c r="G16" s="35">
        <f t="shared" si="2"/>
        <v>0.13804303694681283</v>
      </c>
      <c r="H16" s="39"/>
      <c r="I16" s="33">
        <f t="shared" si="3"/>
        <v>2463</v>
      </c>
      <c r="J16" s="34">
        <v>6</v>
      </c>
      <c r="K16" s="35">
        <f t="shared" si="4"/>
        <v>2.4360535931790498E-3</v>
      </c>
      <c r="L16" s="34">
        <v>1225</v>
      </c>
      <c r="M16" s="35">
        <f t="shared" si="5"/>
        <v>0.49736094194072272</v>
      </c>
      <c r="N16" s="34">
        <v>919</v>
      </c>
      <c r="O16" s="35">
        <f t="shared" si="6"/>
        <v>0.37312220868859114</v>
      </c>
      <c r="P16" s="34">
        <v>313</v>
      </c>
      <c r="Q16" s="35">
        <f t="shared" si="7"/>
        <v>0.12708079577750711</v>
      </c>
      <c r="R16" s="40"/>
      <c r="S16" s="37">
        <v>0.312</v>
      </c>
    </row>
    <row r="17" spans="1:30" ht="18.75" customHeight="1" x14ac:dyDescent="0.2">
      <c r="A17" s="28">
        <v>9</v>
      </c>
      <c r="B17" s="31" t="s">
        <v>26</v>
      </c>
      <c r="C17" s="38">
        <f t="shared" si="0"/>
        <v>2263</v>
      </c>
      <c r="D17" s="34">
        <v>2043</v>
      </c>
      <c r="E17" s="35">
        <f t="shared" si="1"/>
        <v>0.9027839151568714</v>
      </c>
      <c r="F17" s="34">
        <v>220</v>
      </c>
      <c r="G17" s="35">
        <f t="shared" si="2"/>
        <v>9.7216084843128589E-2</v>
      </c>
      <c r="H17" s="39"/>
      <c r="I17" s="33">
        <f t="shared" si="3"/>
        <v>2263</v>
      </c>
      <c r="J17" s="34">
        <v>4</v>
      </c>
      <c r="K17" s="35">
        <f t="shared" si="4"/>
        <v>1.7675651789659744E-3</v>
      </c>
      <c r="L17" s="34">
        <v>1142</v>
      </c>
      <c r="M17" s="35">
        <f t="shared" si="5"/>
        <v>0.50463985859478566</v>
      </c>
      <c r="N17" s="34">
        <v>888</v>
      </c>
      <c r="O17" s="35">
        <f t="shared" si="6"/>
        <v>0.39239946973044632</v>
      </c>
      <c r="P17" s="34">
        <v>229</v>
      </c>
      <c r="Q17" s="35">
        <f t="shared" si="7"/>
        <v>0.10119310649580203</v>
      </c>
      <c r="R17" s="40"/>
      <c r="S17" s="37">
        <v>0.30499999999999999</v>
      </c>
    </row>
    <row r="18" spans="1:30" ht="18.75" customHeight="1" x14ac:dyDescent="0.2">
      <c r="A18" s="30">
        <v>10</v>
      </c>
      <c r="B18" s="31" t="s">
        <v>13</v>
      </c>
      <c r="C18" s="38">
        <f t="shared" si="0"/>
        <v>2124</v>
      </c>
      <c r="D18" s="34">
        <v>1870</v>
      </c>
      <c r="E18" s="35">
        <f t="shared" si="1"/>
        <v>0.88041431261770242</v>
      </c>
      <c r="F18" s="34">
        <v>254</v>
      </c>
      <c r="G18" s="35">
        <f t="shared" si="2"/>
        <v>0.11958568738229755</v>
      </c>
      <c r="H18" s="39"/>
      <c r="I18" s="33">
        <f t="shared" si="3"/>
        <v>2124</v>
      </c>
      <c r="J18" s="34">
        <v>6</v>
      </c>
      <c r="K18" s="35">
        <f t="shared" si="4"/>
        <v>2.8248587570621469E-3</v>
      </c>
      <c r="L18" s="34">
        <v>911</v>
      </c>
      <c r="M18" s="35">
        <f t="shared" si="5"/>
        <v>0.42890772128060262</v>
      </c>
      <c r="N18" s="34">
        <v>1064</v>
      </c>
      <c r="O18" s="35">
        <f t="shared" si="6"/>
        <v>0.50094161958568739</v>
      </c>
      <c r="P18" s="34">
        <v>143</v>
      </c>
      <c r="Q18" s="35">
        <f t="shared" si="7"/>
        <v>6.7325800376647829E-2</v>
      </c>
      <c r="R18" s="40"/>
      <c r="S18" s="37">
        <v>0.26300000000000001</v>
      </c>
    </row>
    <row r="19" spans="1:30" ht="18.75" customHeight="1" x14ac:dyDescent="0.2">
      <c r="A19" s="28">
        <v>11</v>
      </c>
      <c r="B19" s="31" t="s">
        <v>12</v>
      </c>
      <c r="C19" s="38">
        <f t="shared" si="0"/>
        <v>1933</v>
      </c>
      <c r="D19" s="34">
        <v>1658</v>
      </c>
      <c r="E19" s="35">
        <f t="shared" si="1"/>
        <v>0.85773409208484219</v>
      </c>
      <c r="F19" s="34">
        <v>275</v>
      </c>
      <c r="G19" s="35">
        <f t="shared" si="2"/>
        <v>0.14226590791515778</v>
      </c>
      <c r="H19" s="39"/>
      <c r="I19" s="33">
        <f t="shared" si="3"/>
        <v>1933</v>
      </c>
      <c r="J19" s="34">
        <v>13</v>
      </c>
      <c r="K19" s="35">
        <f t="shared" si="4"/>
        <v>6.725297465080186E-3</v>
      </c>
      <c r="L19" s="34">
        <v>896</v>
      </c>
      <c r="M19" s="35">
        <f t="shared" si="5"/>
        <v>0.4635281945162959</v>
      </c>
      <c r="N19" s="34">
        <v>815</v>
      </c>
      <c r="O19" s="35">
        <f t="shared" si="6"/>
        <v>0.42162441800310396</v>
      </c>
      <c r="P19" s="34">
        <v>209</v>
      </c>
      <c r="Q19" s="35">
        <f t="shared" si="7"/>
        <v>0.10812209001551992</v>
      </c>
      <c r="R19" s="40"/>
      <c r="S19" s="37">
        <v>0.42099999999999999</v>
      </c>
    </row>
    <row r="20" spans="1:30" s="24" customFormat="1" ht="18.75" customHeight="1" x14ac:dyDescent="0.2">
      <c r="A20" s="30">
        <v>12</v>
      </c>
      <c r="B20" s="31" t="s">
        <v>28</v>
      </c>
      <c r="C20" s="38">
        <f t="shared" si="0"/>
        <v>1919</v>
      </c>
      <c r="D20" s="34">
        <v>1651</v>
      </c>
      <c r="E20" s="35">
        <f t="shared" si="1"/>
        <v>0.8603439291297551</v>
      </c>
      <c r="F20" s="34">
        <v>268</v>
      </c>
      <c r="G20" s="35">
        <f t="shared" si="2"/>
        <v>0.13965607087024492</v>
      </c>
      <c r="H20" s="39"/>
      <c r="I20" s="33">
        <f t="shared" si="3"/>
        <v>1919</v>
      </c>
      <c r="J20" s="34">
        <v>17</v>
      </c>
      <c r="K20" s="35">
        <f t="shared" si="4"/>
        <v>8.8587806149035952E-3</v>
      </c>
      <c r="L20" s="34">
        <v>888</v>
      </c>
      <c r="M20" s="35">
        <f t="shared" si="5"/>
        <v>0.46274101094319958</v>
      </c>
      <c r="N20" s="34">
        <v>782</v>
      </c>
      <c r="O20" s="35">
        <f t="shared" si="6"/>
        <v>0.40750390828556537</v>
      </c>
      <c r="P20" s="34">
        <v>232</v>
      </c>
      <c r="Q20" s="35">
        <f t="shared" si="7"/>
        <v>0.12089630015633142</v>
      </c>
      <c r="R20" s="40"/>
      <c r="S20" s="37">
        <v>0.36899999999999999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4" customFormat="1" ht="18.75" customHeight="1" x14ac:dyDescent="0.2">
      <c r="A21" s="28">
        <v>13</v>
      </c>
      <c r="B21" s="31" t="s">
        <v>17</v>
      </c>
      <c r="C21" s="38">
        <f t="shared" si="0"/>
        <v>1833</v>
      </c>
      <c r="D21" s="34">
        <v>1658</v>
      </c>
      <c r="E21" s="35">
        <f t="shared" si="1"/>
        <v>0.90452809601745776</v>
      </c>
      <c r="F21" s="34">
        <v>175</v>
      </c>
      <c r="G21" s="35">
        <f t="shared" si="2"/>
        <v>9.547190398254228E-2</v>
      </c>
      <c r="H21" s="39"/>
      <c r="I21" s="33">
        <f t="shared" si="3"/>
        <v>1833</v>
      </c>
      <c r="J21" s="34">
        <v>7</v>
      </c>
      <c r="K21" s="35">
        <f t="shared" si="4"/>
        <v>3.8188761593016913E-3</v>
      </c>
      <c r="L21" s="34">
        <v>772</v>
      </c>
      <c r="M21" s="35">
        <f t="shared" si="5"/>
        <v>0.42116748499727225</v>
      </c>
      <c r="N21" s="34">
        <v>766</v>
      </c>
      <c r="O21" s="35">
        <f t="shared" si="6"/>
        <v>0.41789416257501366</v>
      </c>
      <c r="P21" s="34">
        <v>288</v>
      </c>
      <c r="Q21" s="35">
        <f t="shared" si="7"/>
        <v>0.15711947626841244</v>
      </c>
      <c r="R21" s="40"/>
      <c r="S21" s="37">
        <v>0.28000000000000003</v>
      </c>
      <c r="T21" s="3"/>
      <c r="AA21" s="3"/>
      <c r="AB21" s="3"/>
      <c r="AC21" s="3"/>
      <c r="AD21" s="3"/>
    </row>
    <row r="22" spans="1:30" ht="18.75" customHeight="1" x14ac:dyDescent="0.2">
      <c r="A22" s="30">
        <v>14</v>
      </c>
      <c r="B22" s="31" t="s">
        <v>14</v>
      </c>
      <c r="C22" s="38">
        <f t="shared" si="0"/>
        <v>1717</v>
      </c>
      <c r="D22" s="34">
        <v>1426</v>
      </c>
      <c r="E22" s="35">
        <f t="shared" si="1"/>
        <v>0.83051834595224228</v>
      </c>
      <c r="F22" s="34">
        <v>291</v>
      </c>
      <c r="G22" s="35">
        <f t="shared" si="2"/>
        <v>0.16948165404775772</v>
      </c>
      <c r="H22" s="39"/>
      <c r="I22" s="33">
        <f t="shared" si="3"/>
        <v>1717</v>
      </c>
      <c r="J22" s="34">
        <v>10</v>
      </c>
      <c r="K22" s="35">
        <f t="shared" si="4"/>
        <v>5.8241118229470003E-3</v>
      </c>
      <c r="L22" s="34">
        <v>962</v>
      </c>
      <c r="M22" s="35">
        <f t="shared" si="5"/>
        <v>0.56027955736750146</v>
      </c>
      <c r="N22" s="34">
        <v>583</v>
      </c>
      <c r="O22" s="35">
        <f t="shared" si="6"/>
        <v>0.33954571927781013</v>
      </c>
      <c r="P22" s="34">
        <v>162</v>
      </c>
      <c r="Q22" s="35">
        <f t="shared" si="7"/>
        <v>9.4350611531741416E-2</v>
      </c>
      <c r="R22" s="40"/>
      <c r="S22" s="37">
        <v>0.30599999999999999</v>
      </c>
    </row>
    <row r="23" spans="1:30" ht="18.75" customHeight="1" x14ac:dyDescent="0.2">
      <c r="A23" s="28">
        <v>15</v>
      </c>
      <c r="B23" s="31" t="s">
        <v>22</v>
      </c>
      <c r="C23" s="38">
        <f t="shared" si="0"/>
        <v>1588</v>
      </c>
      <c r="D23" s="34">
        <v>1399</v>
      </c>
      <c r="E23" s="35">
        <f t="shared" si="1"/>
        <v>0.88098236775818639</v>
      </c>
      <c r="F23" s="34">
        <v>189</v>
      </c>
      <c r="G23" s="35">
        <f t="shared" si="2"/>
        <v>0.1190176322418136</v>
      </c>
      <c r="H23" s="39"/>
      <c r="I23" s="33">
        <f t="shared" si="3"/>
        <v>1588</v>
      </c>
      <c r="J23" s="34">
        <v>74</v>
      </c>
      <c r="K23" s="35">
        <f t="shared" si="4"/>
        <v>4.659949622166247E-2</v>
      </c>
      <c r="L23" s="34">
        <v>691</v>
      </c>
      <c r="M23" s="35">
        <f t="shared" si="5"/>
        <v>0.43513853904282118</v>
      </c>
      <c r="N23" s="34">
        <v>606</v>
      </c>
      <c r="O23" s="35">
        <f t="shared" si="6"/>
        <v>0.38161209068010077</v>
      </c>
      <c r="P23" s="34">
        <v>217</v>
      </c>
      <c r="Q23" s="35">
        <f t="shared" si="7"/>
        <v>0.13664987405541562</v>
      </c>
      <c r="R23" s="40"/>
      <c r="S23" s="37">
        <v>0.222</v>
      </c>
      <c r="U23" s="24"/>
      <c r="V23" s="24"/>
      <c r="W23" s="24"/>
      <c r="X23" s="24"/>
      <c r="Y23" s="24"/>
      <c r="Z23" s="24"/>
    </row>
    <row r="24" spans="1:30" ht="18.75" customHeight="1" x14ac:dyDescent="0.2">
      <c r="A24" s="30">
        <v>16</v>
      </c>
      <c r="B24" s="31" t="s">
        <v>29</v>
      </c>
      <c r="C24" s="38">
        <f t="shared" si="0"/>
        <v>1468</v>
      </c>
      <c r="D24" s="34">
        <v>1337</v>
      </c>
      <c r="E24" s="35">
        <f t="shared" si="1"/>
        <v>0.9107629427792916</v>
      </c>
      <c r="F24" s="34">
        <v>131</v>
      </c>
      <c r="G24" s="35">
        <f t="shared" si="2"/>
        <v>8.9237057220708446E-2</v>
      </c>
      <c r="H24" s="39"/>
      <c r="I24" s="33">
        <f t="shared" si="3"/>
        <v>1468</v>
      </c>
      <c r="J24" s="34">
        <v>2</v>
      </c>
      <c r="K24" s="35">
        <f t="shared" si="4"/>
        <v>1.3623978201634877E-3</v>
      </c>
      <c r="L24" s="34">
        <v>558</v>
      </c>
      <c r="M24" s="35">
        <f t="shared" si="5"/>
        <v>0.38010899182561309</v>
      </c>
      <c r="N24" s="34">
        <v>774</v>
      </c>
      <c r="O24" s="35">
        <f t="shared" si="6"/>
        <v>0.52724795640326971</v>
      </c>
      <c r="P24" s="34">
        <v>134</v>
      </c>
      <c r="Q24" s="35">
        <f t="shared" si="7"/>
        <v>9.128065395095368E-2</v>
      </c>
      <c r="R24" s="40"/>
      <c r="S24" s="37">
        <v>0.27600000000000002</v>
      </c>
    </row>
    <row r="25" spans="1:30" s="24" customFormat="1" ht="18.75" customHeight="1" x14ac:dyDescent="0.2">
      <c r="A25" s="28">
        <v>17</v>
      </c>
      <c r="B25" s="31" t="s">
        <v>30</v>
      </c>
      <c r="C25" s="38">
        <f t="shared" si="0"/>
        <v>1361</v>
      </c>
      <c r="D25" s="34">
        <v>1179</v>
      </c>
      <c r="E25" s="35">
        <f t="shared" si="1"/>
        <v>0.86627479794268925</v>
      </c>
      <c r="F25" s="34">
        <v>182</v>
      </c>
      <c r="G25" s="35">
        <f t="shared" si="2"/>
        <v>0.13372520205731081</v>
      </c>
      <c r="H25" s="39"/>
      <c r="I25" s="33">
        <f t="shared" si="3"/>
        <v>1361</v>
      </c>
      <c r="J25" s="34">
        <v>1</v>
      </c>
      <c r="K25" s="35">
        <f t="shared" si="4"/>
        <v>7.347538574577516E-4</v>
      </c>
      <c r="L25" s="34">
        <v>748</v>
      </c>
      <c r="M25" s="35">
        <f t="shared" si="5"/>
        <v>0.54959588537839821</v>
      </c>
      <c r="N25" s="34">
        <v>586</v>
      </c>
      <c r="O25" s="35">
        <f t="shared" si="6"/>
        <v>0.43056576047024248</v>
      </c>
      <c r="P25" s="34">
        <v>26</v>
      </c>
      <c r="Q25" s="35">
        <f t="shared" si="7"/>
        <v>1.9103600293901544E-2</v>
      </c>
      <c r="R25" s="40"/>
      <c r="S25" s="37">
        <v>0.311</v>
      </c>
      <c r="T25" s="3"/>
    </row>
    <row r="26" spans="1:30" ht="18.75" customHeight="1" x14ac:dyDescent="0.2">
      <c r="A26" s="30">
        <v>18</v>
      </c>
      <c r="B26" s="31" t="s">
        <v>10</v>
      </c>
      <c r="C26" s="38">
        <f t="shared" si="0"/>
        <v>1190</v>
      </c>
      <c r="D26" s="34">
        <v>1023</v>
      </c>
      <c r="E26" s="35">
        <f t="shared" si="1"/>
        <v>0.85966386554621854</v>
      </c>
      <c r="F26" s="34">
        <v>167</v>
      </c>
      <c r="G26" s="35">
        <f t="shared" si="2"/>
        <v>0.14033613445378151</v>
      </c>
      <c r="H26" s="39"/>
      <c r="I26" s="33">
        <f t="shared" si="3"/>
        <v>1190</v>
      </c>
      <c r="J26" s="34">
        <v>8</v>
      </c>
      <c r="K26" s="35">
        <f t="shared" si="4"/>
        <v>6.7226890756302525E-3</v>
      </c>
      <c r="L26" s="34">
        <v>630</v>
      </c>
      <c r="M26" s="35">
        <f t="shared" si="5"/>
        <v>0.52941176470588236</v>
      </c>
      <c r="N26" s="34">
        <v>452</v>
      </c>
      <c r="O26" s="35">
        <f t="shared" si="6"/>
        <v>0.37983193277310923</v>
      </c>
      <c r="P26" s="34">
        <v>100</v>
      </c>
      <c r="Q26" s="35">
        <f t="shared" si="7"/>
        <v>8.4033613445378158E-2</v>
      </c>
      <c r="R26" s="40"/>
      <c r="S26" s="37">
        <v>0.49299999999999999</v>
      </c>
      <c r="U26" s="24"/>
      <c r="V26" s="24"/>
      <c r="W26" s="24"/>
      <c r="X26" s="24"/>
      <c r="Y26" s="24"/>
      <c r="Z26" s="24"/>
    </row>
    <row r="27" spans="1:30" s="24" customFormat="1" ht="18.75" customHeight="1" x14ac:dyDescent="0.2">
      <c r="A27" s="28">
        <v>19</v>
      </c>
      <c r="B27" s="31" t="s">
        <v>21</v>
      </c>
      <c r="C27" s="38">
        <f t="shared" si="0"/>
        <v>1159</v>
      </c>
      <c r="D27" s="34">
        <v>984</v>
      </c>
      <c r="E27" s="35">
        <f t="shared" si="1"/>
        <v>0.84900776531492661</v>
      </c>
      <c r="F27" s="34">
        <v>175</v>
      </c>
      <c r="G27" s="35">
        <f t="shared" si="2"/>
        <v>0.15099223468507333</v>
      </c>
      <c r="H27" s="39"/>
      <c r="I27" s="33">
        <f t="shared" si="3"/>
        <v>1159</v>
      </c>
      <c r="J27" s="34">
        <v>0</v>
      </c>
      <c r="K27" s="35">
        <f t="shared" si="4"/>
        <v>0</v>
      </c>
      <c r="L27" s="34">
        <v>613</v>
      </c>
      <c r="M27" s="35">
        <f t="shared" si="5"/>
        <v>0.52890422778257118</v>
      </c>
      <c r="N27" s="34">
        <v>476</v>
      </c>
      <c r="O27" s="35">
        <f t="shared" si="6"/>
        <v>0.41069887834339946</v>
      </c>
      <c r="P27" s="34">
        <v>70</v>
      </c>
      <c r="Q27" s="35">
        <f t="shared" si="7"/>
        <v>6.0396893874029335E-2</v>
      </c>
      <c r="R27" s="40"/>
      <c r="S27" s="37">
        <v>0.27300000000000002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0">
        <v>20</v>
      </c>
      <c r="B28" s="31" t="s">
        <v>16</v>
      </c>
      <c r="C28" s="38">
        <f t="shared" si="0"/>
        <v>933</v>
      </c>
      <c r="D28" s="34">
        <v>798</v>
      </c>
      <c r="E28" s="35">
        <f t="shared" si="1"/>
        <v>0.85530546623794212</v>
      </c>
      <c r="F28" s="34">
        <v>135</v>
      </c>
      <c r="G28" s="35">
        <f t="shared" si="2"/>
        <v>0.14469453376205788</v>
      </c>
      <c r="H28" s="39"/>
      <c r="I28" s="33">
        <f t="shared" si="3"/>
        <v>933</v>
      </c>
      <c r="J28" s="34">
        <v>8</v>
      </c>
      <c r="K28" s="35">
        <f t="shared" si="4"/>
        <v>8.5744908896034297E-3</v>
      </c>
      <c r="L28" s="34">
        <v>417</v>
      </c>
      <c r="M28" s="35">
        <f t="shared" si="5"/>
        <v>0.44694533762057875</v>
      </c>
      <c r="N28" s="34">
        <v>422</v>
      </c>
      <c r="O28" s="35">
        <f t="shared" si="6"/>
        <v>0.45230439442658094</v>
      </c>
      <c r="P28" s="34">
        <v>86</v>
      </c>
      <c r="Q28" s="35">
        <f t="shared" si="7"/>
        <v>9.2175777063236874E-2</v>
      </c>
      <c r="R28" s="40"/>
      <c r="S28" s="37">
        <v>0.36399999999999999</v>
      </c>
    </row>
    <row r="29" spans="1:30" s="24" customFormat="1" ht="18.75" customHeight="1" x14ac:dyDescent="0.2">
      <c r="A29" s="28">
        <v>21</v>
      </c>
      <c r="B29" s="31" t="s">
        <v>8</v>
      </c>
      <c r="C29" s="38">
        <f t="shared" si="0"/>
        <v>806</v>
      </c>
      <c r="D29" s="34">
        <v>676</v>
      </c>
      <c r="E29" s="35">
        <f t="shared" si="1"/>
        <v>0.83870967741935487</v>
      </c>
      <c r="F29" s="34">
        <v>130</v>
      </c>
      <c r="G29" s="35">
        <f t="shared" si="2"/>
        <v>0.16129032258064516</v>
      </c>
      <c r="H29" s="39"/>
      <c r="I29" s="33">
        <f t="shared" si="3"/>
        <v>806</v>
      </c>
      <c r="J29" s="34">
        <v>0</v>
      </c>
      <c r="K29" s="35">
        <f t="shared" si="4"/>
        <v>0</v>
      </c>
      <c r="L29" s="34">
        <v>361</v>
      </c>
      <c r="M29" s="35">
        <f t="shared" si="5"/>
        <v>0.4478908188585608</v>
      </c>
      <c r="N29" s="34">
        <v>300</v>
      </c>
      <c r="O29" s="35">
        <f t="shared" si="6"/>
        <v>0.37220843672456577</v>
      </c>
      <c r="P29" s="34">
        <v>145</v>
      </c>
      <c r="Q29" s="35">
        <f t="shared" si="7"/>
        <v>0.17990074441687345</v>
      </c>
      <c r="R29" s="40"/>
      <c r="S29" s="37">
        <v>0.24399999999999999</v>
      </c>
      <c r="T29" s="3"/>
      <c r="U29" s="3"/>
      <c r="V29" s="3"/>
      <c r="W29" s="3"/>
      <c r="X29" s="3"/>
      <c r="Y29" s="3"/>
      <c r="Z29" s="3"/>
    </row>
    <row r="30" spans="1:30" ht="18.75" customHeight="1" x14ac:dyDescent="0.2">
      <c r="A30" s="30">
        <v>22</v>
      </c>
      <c r="B30" s="31" t="s">
        <v>25</v>
      </c>
      <c r="C30" s="38">
        <f t="shared" si="0"/>
        <v>624</v>
      </c>
      <c r="D30" s="34">
        <v>541</v>
      </c>
      <c r="E30" s="35">
        <f t="shared" si="1"/>
        <v>0.86698717948717952</v>
      </c>
      <c r="F30" s="34">
        <v>83</v>
      </c>
      <c r="G30" s="35">
        <f t="shared" si="2"/>
        <v>0.13301282051282051</v>
      </c>
      <c r="H30" s="39"/>
      <c r="I30" s="33">
        <f t="shared" si="3"/>
        <v>624</v>
      </c>
      <c r="J30" s="34">
        <v>2</v>
      </c>
      <c r="K30" s="35">
        <f t="shared" si="4"/>
        <v>3.205128205128205E-3</v>
      </c>
      <c r="L30" s="34">
        <v>298</v>
      </c>
      <c r="M30" s="35">
        <f t="shared" si="5"/>
        <v>0.47756410256410259</v>
      </c>
      <c r="N30" s="34">
        <v>267</v>
      </c>
      <c r="O30" s="35">
        <f t="shared" si="6"/>
        <v>0.42788461538461536</v>
      </c>
      <c r="P30" s="34">
        <v>57</v>
      </c>
      <c r="Q30" s="35">
        <f t="shared" si="7"/>
        <v>9.1346153846153841E-2</v>
      </c>
      <c r="R30" s="40"/>
      <c r="S30" s="37">
        <v>0.32700000000000001</v>
      </c>
    </row>
    <row r="31" spans="1:30" s="24" customFormat="1" ht="18.75" customHeight="1" x14ac:dyDescent="0.2">
      <c r="A31" s="28">
        <v>23</v>
      </c>
      <c r="B31" s="31" t="s">
        <v>31</v>
      </c>
      <c r="C31" s="38">
        <f t="shared" si="0"/>
        <v>567</v>
      </c>
      <c r="D31" s="34">
        <v>502</v>
      </c>
      <c r="E31" s="35">
        <f t="shared" si="1"/>
        <v>0.88536155202821865</v>
      </c>
      <c r="F31" s="34">
        <v>65</v>
      </c>
      <c r="G31" s="35">
        <f t="shared" si="2"/>
        <v>0.1146384479717813</v>
      </c>
      <c r="H31" s="39"/>
      <c r="I31" s="33">
        <f t="shared" si="3"/>
        <v>567</v>
      </c>
      <c r="J31" s="34">
        <v>19</v>
      </c>
      <c r="K31" s="35">
        <f t="shared" si="4"/>
        <v>3.3509700176366841E-2</v>
      </c>
      <c r="L31" s="34">
        <v>246</v>
      </c>
      <c r="M31" s="35">
        <f t="shared" si="5"/>
        <v>0.43386243386243384</v>
      </c>
      <c r="N31" s="34">
        <v>178</v>
      </c>
      <c r="O31" s="35">
        <f t="shared" si="6"/>
        <v>0.31393298059964725</v>
      </c>
      <c r="P31" s="34">
        <v>124</v>
      </c>
      <c r="Q31" s="35">
        <f t="shared" si="7"/>
        <v>0.21869488536155202</v>
      </c>
      <c r="R31" s="40"/>
      <c r="S31" s="37">
        <v>0.24399999999999999</v>
      </c>
      <c r="T31" s="3"/>
      <c r="U31" s="3"/>
      <c r="V31" s="3"/>
      <c r="W31" s="3"/>
      <c r="X31" s="3"/>
      <c r="Y31" s="3"/>
      <c r="Z31" s="3"/>
    </row>
    <row r="32" spans="1:30" ht="18.75" customHeight="1" x14ac:dyDescent="0.2">
      <c r="A32" s="30">
        <v>24</v>
      </c>
      <c r="B32" s="31" t="s">
        <v>24</v>
      </c>
      <c r="C32" s="38">
        <f t="shared" si="0"/>
        <v>495</v>
      </c>
      <c r="D32" s="34">
        <v>440</v>
      </c>
      <c r="E32" s="35">
        <f t="shared" si="1"/>
        <v>0.88888888888888884</v>
      </c>
      <c r="F32" s="34">
        <v>55</v>
      </c>
      <c r="G32" s="35">
        <f t="shared" si="2"/>
        <v>0.1111111111111111</v>
      </c>
      <c r="H32" s="39"/>
      <c r="I32" s="33">
        <f t="shared" si="3"/>
        <v>495</v>
      </c>
      <c r="J32" s="34">
        <v>1</v>
      </c>
      <c r="K32" s="35">
        <f t="shared" si="4"/>
        <v>2.0202020202020202E-3</v>
      </c>
      <c r="L32" s="34">
        <v>244</v>
      </c>
      <c r="M32" s="35">
        <f t="shared" si="5"/>
        <v>0.49292929292929294</v>
      </c>
      <c r="N32" s="34">
        <v>204</v>
      </c>
      <c r="O32" s="35">
        <f t="shared" si="6"/>
        <v>0.41212121212121211</v>
      </c>
      <c r="P32" s="34">
        <v>46</v>
      </c>
      <c r="Q32" s="35">
        <f t="shared" si="7"/>
        <v>9.2929292929292931E-2</v>
      </c>
      <c r="R32" s="40"/>
      <c r="S32" s="37">
        <v>0.33700000000000002</v>
      </c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26" s="24" customFormat="1" ht="18.75" customHeight="1" thickBot="1" x14ac:dyDescent="0.25">
      <c r="A33" s="28">
        <v>25</v>
      </c>
      <c r="B33" s="31" t="s">
        <v>23</v>
      </c>
      <c r="C33" s="38">
        <f t="shared" si="0"/>
        <v>446</v>
      </c>
      <c r="D33" s="49">
        <v>368</v>
      </c>
      <c r="E33" s="40">
        <f t="shared" si="1"/>
        <v>0.82511210762331844</v>
      </c>
      <c r="F33" s="49">
        <v>78</v>
      </c>
      <c r="G33" s="35">
        <f t="shared" si="2"/>
        <v>0.17488789237668162</v>
      </c>
      <c r="H33" s="41"/>
      <c r="I33" s="33">
        <f t="shared" si="3"/>
        <v>446</v>
      </c>
      <c r="J33" s="34">
        <v>3</v>
      </c>
      <c r="K33" s="35">
        <f t="shared" si="4"/>
        <v>6.7264573991031393E-3</v>
      </c>
      <c r="L33" s="34">
        <v>268</v>
      </c>
      <c r="M33" s="35">
        <f t="shared" si="5"/>
        <v>0.60089686098654704</v>
      </c>
      <c r="N33" s="34">
        <v>136</v>
      </c>
      <c r="O33" s="35">
        <f t="shared" si="6"/>
        <v>0.30493273542600896</v>
      </c>
      <c r="P33" s="34">
        <v>39</v>
      </c>
      <c r="Q33" s="35">
        <f t="shared" si="7"/>
        <v>8.744394618834081E-2</v>
      </c>
      <c r="R33" s="42"/>
      <c r="S33" s="37">
        <v>0.35699999999999998</v>
      </c>
      <c r="T33" s="3"/>
      <c r="U33" s="3"/>
      <c r="V33" s="3"/>
      <c r="W33" s="3"/>
      <c r="X33" s="3"/>
      <c r="Y33" s="3"/>
      <c r="Z33" s="3"/>
    </row>
    <row r="34" spans="1:26" ht="20.100000000000001" customHeight="1" thickBot="1" x14ac:dyDescent="0.25">
      <c r="A34" s="50" t="s">
        <v>0</v>
      </c>
      <c r="B34" s="51"/>
      <c r="C34" s="43">
        <f>SUM(C9:C33)</f>
        <v>72550</v>
      </c>
      <c r="D34" s="43">
        <f>SUM(D9:D33)</f>
        <v>61509</v>
      </c>
      <c r="E34" s="44">
        <f t="shared" ref="E34" si="8">D34/C34</f>
        <v>0.84781529979324599</v>
      </c>
      <c r="F34" s="43">
        <f>SUM(F9:F33)</f>
        <v>11041</v>
      </c>
      <c r="G34" s="44">
        <f t="shared" ref="G34" si="9">F34/C34</f>
        <v>0.15218470020675395</v>
      </c>
      <c r="H34" s="43"/>
      <c r="I34" s="43">
        <f>SUM(I9:I33)</f>
        <v>72550</v>
      </c>
      <c r="J34" s="43">
        <f>SUM(J9:J33)</f>
        <v>360</v>
      </c>
      <c r="K34" s="45">
        <f t="shared" ref="K34" si="10">J34/I34</f>
        <v>4.962095106822881E-3</v>
      </c>
      <c r="L34" s="43">
        <f>SUM(L9:L33)</f>
        <v>36731</v>
      </c>
      <c r="M34" s="45">
        <f t="shared" ref="M34" si="11">L34/I34</f>
        <v>0.50628532046864227</v>
      </c>
      <c r="N34" s="43">
        <f>SUM(N9:N33)</f>
        <v>28806</v>
      </c>
      <c r="O34" s="45">
        <f t="shared" ref="O34" si="12">N34/I34</f>
        <v>0.39705031013094416</v>
      </c>
      <c r="P34" s="43">
        <f>SUM(P9:P33)</f>
        <v>6653</v>
      </c>
      <c r="Q34" s="45">
        <f t="shared" ref="Q34" si="13">P34/I34</f>
        <v>9.1702274293590624E-2</v>
      </c>
      <c r="R34" s="46"/>
      <c r="S34" s="45">
        <v>0.312</v>
      </c>
    </row>
    <row r="35" spans="1:26" x14ac:dyDescent="0.2">
      <c r="A35" s="25" t="s">
        <v>32</v>
      </c>
      <c r="C35" s="10"/>
      <c r="D35" s="10"/>
      <c r="E35" s="11"/>
      <c r="F35" s="10"/>
      <c r="G35" s="12"/>
      <c r="H35" s="10"/>
      <c r="I35" s="10"/>
      <c r="J35" s="10"/>
      <c r="K35" s="12"/>
      <c r="L35" s="12"/>
      <c r="M35" s="12"/>
      <c r="N35" s="12"/>
      <c r="O35" s="12"/>
      <c r="P35" s="10"/>
      <c r="Q35" s="12"/>
      <c r="R35" s="12"/>
      <c r="S35" s="13"/>
    </row>
    <row r="36" spans="1:26" x14ac:dyDescent="0.2">
      <c r="A36" s="25" t="s">
        <v>39</v>
      </c>
      <c r="C36" s="10"/>
      <c r="D36" s="10"/>
      <c r="E36" s="11"/>
      <c r="F36" s="10"/>
      <c r="G36" s="12"/>
      <c r="H36" s="10"/>
      <c r="I36" s="10"/>
      <c r="J36" s="10"/>
      <c r="K36" s="12"/>
      <c r="L36" s="12"/>
      <c r="M36" s="12"/>
      <c r="N36" s="12"/>
      <c r="O36" s="12"/>
      <c r="P36" s="10"/>
      <c r="Q36" s="12"/>
      <c r="R36" s="12"/>
      <c r="S36" s="13"/>
    </row>
    <row r="37" spans="1:26" x14ac:dyDescent="0.2">
      <c r="A37" s="25" t="s">
        <v>45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4"/>
      <c r="R37" s="14"/>
    </row>
    <row r="38" spans="1:26" x14ac:dyDescent="0.2">
      <c r="A38" s="32" t="s">
        <v>33</v>
      </c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26" x14ac:dyDescent="0.2">
      <c r="A39" s="32" t="s">
        <v>34</v>
      </c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26" x14ac:dyDescent="0.2"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26" x14ac:dyDescent="0.2"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"/>
      <c r="Q41" s="4"/>
      <c r="R41" s="4"/>
      <c r="S41" s="18"/>
    </row>
    <row r="42" spans="1:26" ht="15.95" customHeight="1" x14ac:dyDescent="0.2">
      <c r="B42" s="19"/>
      <c r="C42" s="23"/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2"/>
    </row>
    <row r="43" spans="1:26" x14ac:dyDescent="0.2">
      <c r="B43" s="15"/>
      <c r="C43" s="15"/>
      <c r="D43" s="15"/>
      <c r="E43" s="15"/>
      <c r="F43" s="15"/>
      <c r="G43" s="15"/>
      <c r="H43" s="15"/>
      <c r="Q43" s="15"/>
      <c r="R43" s="15"/>
      <c r="S43" s="15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2017-12-14T21:58:54Z</cp:lastPrinted>
  <dcterms:created xsi:type="dcterms:W3CDTF">2012-05-16T15:21:51Z</dcterms:created>
  <dcterms:modified xsi:type="dcterms:W3CDTF">2018-08-15T19:22:33Z</dcterms:modified>
</cp:coreProperties>
</file>