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c) Casos de VMFS, según departamento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'2.9'!$A$7:$T$7</definedName>
    <definedName name="_xlnm.Print_Area" localSheetId="0">'2.9'!$A$1:$S$37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9" i="1" l="1"/>
  <c r="D10" i="1"/>
  <c r="D8" i="1"/>
  <c r="D28" i="1"/>
  <c r="E33" i="1" l="1"/>
  <c r="D15" i="1"/>
  <c r="H15" i="1" s="1"/>
  <c r="D22" i="1"/>
  <c r="F22" i="1" s="1"/>
  <c r="D24" i="1"/>
  <c r="N24" i="1" s="1"/>
  <c r="D12" i="1"/>
  <c r="D13" i="1"/>
  <c r="D23" i="1"/>
  <c r="R23" i="1" s="1"/>
  <c r="D16" i="1"/>
  <c r="D20" i="1"/>
  <c r="P20" i="1" s="1"/>
  <c r="D31" i="1"/>
  <c r="O33" i="1"/>
  <c r="M33" i="1"/>
  <c r="K33" i="1"/>
  <c r="D27" i="1"/>
  <c r="N27" i="1" s="1"/>
  <c r="Q33" i="1"/>
  <c r="D14" i="1"/>
  <c r="D21" i="1"/>
  <c r="R21" i="1" s="1"/>
  <c r="D17" i="1"/>
  <c r="P17" i="1" s="1"/>
  <c r="F28" i="1"/>
  <c r="N19" i="1"/>
  <c r="D9" i="1"/>
  <c r="D11" i="1"/>
  <c r="I33" i="1"/>
  <c r="D30" i="1"/>
  <c r="L30" i="1" s="1"/>
  <c r="D32" i="1"/>
  <c r="P32" i="1" s="1"/>
  <c r="G33" i="1"/>
  <c r="D29" i="1"/>
  <c r="N29" i="1" s="1"/>
  <c r="D18" i="1"/>
  <c r="F18" i="1" s="1"/>
  <c r="D25" i="1"/>
  <c r="J25" i="1" s="1"/>
  <c r="D26" i="1"/>
  <c r="R26" i="1" s="1"/>
  <c r="F31" i="1" l="1"/>
  <c r="R31" i="1"/>
  <c r="L8" i="1"/>
  <c r="P8" i="1"/>
  <c r="N8" i="1"/>
  <c r="J8" i="1"/>
  <c r="R8" i="1"/>
  <c r="F8" i="1"/>
  <c r="H8" i="1"/>
  <c r="P11" i="1"/>
  <c r="H11" i="1"/>
  <c r="F11" i="1"/>
  <c r="L13" i="1"/>
  <c r="R13" i="1"/>
  <c r="H13" i="1"/>
  <c r="F9" i="1"/>
  <c r="H9" i="1"/>
  <c r="J12" i="1"/>
  <c r="H12" i="1"/>
  <c r="F12" i="1"/>
  <c r="H10" i="1"/>
  <c r="F10" i="1"/>
  <c r="L14" i="1"/>
  <c r="R14" i="1"/>
  <c r="H14" i="1"/>
  <c r="F14" i="1"/>
  <c r="R16" i="1"/>
  <c r="H16" i="1"/>
  <c r="N31" i="1"/>
  <c r="P15" i="1"/>
  <c r="N23" i="1"/>
  <c r="J31" i="1"/>
  <c r="F13" i="1"/>
  <c r="P10" i="1"/>
  <c r="F15" i="1"/>
  <c r="N14" i="1"/>
  <c r="N16" i="1"/>
  <c r="N20" i="1"/>
  <c r="H20" i="1"/>
  <c r="J14" i="1"/>
  <c r="J15" i="1"/>
  <c r="N13" i="1"/>
  <c r="R20" i="1"/>
  <c r="F20" i="1"/>
  <c r="P29" i="1"/>
  <c r="H25" i="1"/>
  <c r="H29" i="1"/>
  <c r="J18" i="1"/>
  <c r="J29" i="1"/>
  <c r="L12" i="1"/>
  <c r="R29" i="1"/>
  <c r="N15" i="1"/>
  <c r="L29" i="1"/>
  <c r="L18" i="1"/>
  <c r="N11" i="1"/>
  <c r="H18" i="1"/>
  <c r="H27" i="1"/>
  <c r="F25" i="1"/>
  <c r="P12" i="1"/>
  <c r="R18" i="1"/>
  <c r="J11" i="1"/>
  <c r="F29" i="1"/>
  <c r="P27" i="1"/>
  <c r="P18" i="1"/>
  <c r="L11" i="1"/>
  <c r="R25" i="1"/>
  <c r="H17" i="1"/>
  <c r="L31" i="1"/>
  <c r="N25" i="1"/>
  <c r="N12" i="1"/>
  <c r="P25" i="1"/>
  <c r="J17" i="1"/>
  <c r="R10" i="1"/>
  <c r="R22" i="1"/>
  <c r="L25" i="1"/>
  <c r="J10" i="1"/>
  <c r="L10" i="1"/>
  <c r="L26" i="1"/>
  <c r="H23" i="1"/>
  <c r="J20" i="1"/>
  <c r="H19" i="1"/>
  <c r="P16" i="1"/>
  <c r="H22" i="1"/>
  <c r="P19" i="1"/>
  <c r="F19" i="1"/>
  <c r="J22" i="1"/>
  <c r="N10" i="1"/>
  <c r="L17" i="1"/>
  <c r="P31" i="1"/>
  <c r="L20" i="1"/>
  <c r="F30" i="1"/>
  <c r="P28" i="1"/>
  <c r="F16" i="1"/>
  <c r="L16" i="1"/>
  <c r="R28" i="1"/>
  <c r="H28" i="1"/>
  <c r="P13" i="1"/>
  <c r="P14" i="1"/>
  <c r="L28" i="1"/>
  <c r="J13" i="1"/>
  <c r="J28" i="1"/>
  <c r="N28" i="1"/>
  <c r="P26" i="1"/>
  <c r="N18" i="1"/>
  <c r="R30" i="1"/>
  <c r="J30" i="1"/>
  <c r="J16" i="1"/>
  <c r="N22" i="1"/>
  <c r="P24" i="1"/>
  <c r="P30" i="1"/>
  <c r="F17" i="1"/>
  <c r="R24" i="1"/>
  <c r="P21" i="1"/>
  <c r="N17" i="1"/>
  <c r="R17" i="1"/>
  <c r="H30" i="1"/>
  <c r="N9" i="1"/>
  <c r="J9" i="1"/>
  <c r="L27" i="1"/>
  <c r="P23" i="1"/>
  <c r="H26" i="1"/>
  <c r="J23" i="1"/>
  <c r="R32" i="1"/>
  <c r="L23" i="1"/>
  <c r="J24" i="1"/>
  <c r="L22" i="1"/>
  <c r="P22" i="1"/>
  <c r="L24" i="1"/>
  <c r="J26" i="1"/>
  <c r="L15" i="1"/>
  <c r="H31" i="1"/>
  <c r="F26" i="1"/>
  <c r="L9" i="1"/>
  <c r="F24" i="1"/>
  <c r="R27" i="1"/>
  <c r="R12" i="1"/>
  <c r="N26" i="1"/>
  <c r="R19" i="1"/>
  <c r="R11" i="1"/>
  <c r="R15" i="1"/>
  <c r="L19" i="1"/>
  <c r="J27" i="1"/>
  <c r="F21" i="1"/>
  <c r="L32" i="1"/>
  <c r="J21" i="1"/>
  <c r="H21" i="1"/>
  <c r="J19" i="1"/>
  <c r="J32" i="1"/>
  <c r="N32" i="1"/>
  <c r="D33" i="1"/>
  <c r="L21" i="1"/>
  <c r="F23" i="1"/>
  <c r="P9" i="1"/>
  <c r="H24" i="1"/>
  <c r="F27" i="1"/>
  <c r="N30" i="1"/>
  <c r="R9" i="1"/>
  <c r="N21" i="1"/>
  <c r="F32" i="1"/>
  <c r="H32" i="1"/>
  <c r="N33" i="1" l="1"/>
  <c r="P33" i="1"/>
  <c r="F33" i="1"/>
  <c r="L33" i="1"/>
  <c r="R33" i="1"/>
  <c r="J33" i="1"/>
  <c r="H33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<sst xmlns="http://schemas.openxmlformats.org/spreadsheetml/2006/main" count="51" uniqueCount="44">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</sst>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horizontal="centerContinuous"/>
    </xf>
    <xf numFmtId="0" fontId="5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5" fillId="3" borderId="0" xfId="2" applyFont="1" applyFill="1" applyAlignment="1">
      <alignment horizontal="center"/>
    </xf>
    <xf numFmtId="0" fontId="7" fillId="3" borderId="0" xfId="2" applyFont="1" applyFill="1" applyAlignment="1">
      <alignment vertical="center"/>
    </xf>
    <xf numFmtId="0" fontId="5" fillId="4" borderId="0" xfId="2" applyFont="1" applyFill="1"/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 wrapText="1"/>
    </xf>
    <xf numFmtId="0" fontId="7" fillId="5" borderId="0" xfId="0" applyFont="1" applyFill="1" applyAlignment="1">
      <alignment horizontal="left" vertical="center" indent="1"/>
    </xf>
    <xf numFmtId="0" fontId="8" fillId="3" borderId="0" xfId="0" applyFont="1" applyFill="1" applyBorder="1" applyAlignment="1">
      <alignment vertical="center"/>
    </xf>
    <xf numFmtId="0" fontId="9" fillId="6" borderId="0" xfId="2" applyFont="1" applyFill="1" applyBorder="1" applyAlignment="1">
      <alignment vertical="center" wrapText="1"/>
    </xf>
    <xf numFmtId="49" fontId="9" fillId="6" borderId="0" xfId="2" applyNumberFormat="1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center" vertical="center" wrapText="1"/>
    </xf>
    <xf numFmtId="9" fontId="9" fillId="6" borderId="1" xfId="4" applyFont="1" applyFill="1" applyBorder="1" applyAlignment="1">
      <alignment horizontal="center" vertical="center" wrapText="1"/>
    </xf>
    <xf numFmtId="3" fontId="9" fillId="6" borderId="1" xfId="2" applyNumberFormat="1" applyFont="1" applyFill="1" applyBorder="1" applyAlignment="1">
      <alignment horizontal="center" vertical="center" wrapText="1"/>
    </xf>
    <xf numFmtId="164" fontId="9" fillId="6" borderId="1" xfId="4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/>
    </xf>
    <xf numFmtId="0" fontId="10" fillId="7" borderId="3" xfId="3" applyFont="1" applyFill="1" applyBorder="1" applyAlignment="1">
      <alignment horizontal="left" vertical="center" wrapText="1"/>
    </xf>
    <xf numFmtId="9" fontId="5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1" fontId="5" fillId="7" borderId="2" xfId="4" applyNumberFormat="1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/>
    </xf>
    <xf numFmtId="0" fontId="10" fillId="7" borderId="5" xfId="3" applyFont="1" applyFill="1" applyBorder="1" applyAlignment="1">
      <alignment horizontal="left" vertical="center" wrapText="1"/>
    </xf>
    <xf numFmtId="9" fontId="5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164" fontId="5" fillId="7" borderId="2" xfId="4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1" fontId="5" fillId="7" borderId="4" xfId="4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justify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view="pageBreakPreview" zoomScale="79" zoomScaleSheetLayoutView="79" workbookViewId="0">
      <pane ySplit="7" topLeftCell="A8" activePane="bottomLeft" state="frozen"/>
      <selection pane="bottomLeft" activeCell="S7" sqref="S7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6" customWidth="1"/>
    <col min="20" max="16384" width="11.42578125" style="2"/>
  </cols>
  <sheetData>
    <row r="1" spans="1:20" ht="18.75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6" customHeight="1" x14ac:dyDescent="0.2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36" customHeight="1" x14ac:dyDescent="0.2">
      <c r="A3" s="35" t="s">
        <v>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ht="13.5" customHeight="1" x14ac:dyDescent="0.2">
      <c r="A5" s="7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0" ht="5.25" customHeight="1" x14ac:dyDescent="0.2"/>
    <row r="7" spans="1:20" ht="53.25" customHeight="1" x14ac:dyDescent="0.2">
      <c r="A7" s="14" t="s">
        <v>0</v>
      </c>
      <c r="B7" s="14" t="s">
        <v>35</v>
      </c>
      <c r="C7" s="15"/>
      <c r="D7" s="15" t="s">
        <v>1</v>
      </c>
      <c r="E7" s="15" t="s">
        <v>5</v>
      </c>
      <c r="F7" s="15" t="s">
        <v>2</v>
      </c>
      <c r="G7" s="15" t="s">
        <v>6</v>
      </c>
      <c r="H7" s="15" t="s">
        <v>2</v>
      </c>
      <c r="I7" s="15" t="s">
        <v>7</v>
      </c>
      <c r="J7" s="15" t="s">
        <v>2</v>
      </c>
      <c r="K7" s="15" t="s">
        <v>8</v>
      </c>
      <c r="L7" s="15" t="s">
        <v>2</v>
      </c>
      <c r="M7" s="15" t="s">
        <v>3</v>
      </c>
      <c r="N7" s="15" t="s">
        <v>2</v>
      </c>
      <c r="O7" s="15" t="s">
        <v>4</v>
      </c>
      <c r="P7" s="15" t="s">
        <v>2</v>
      </c>
      <c r="Q7" s="15" t="s">
        <v>9</v>
      </c>
      <c r="R7" s="15" t="s">
        <v>2</v>
      </c>
      <c r="S7" s="16" t="s">
        <v>40</v>
      </c>
    </row>
    <row r="8" spans="1:20" ht="18.75" customHeight="1" x14ac:dyDescent="0.2">
      <c r="A8" s="20">
        <v>1</v>
      </c>
      <c r="B8" s="21" t="s">
        <v>41</v>
      </c>
      <c r="C8" s="22"/>
      <c r="D8" s="23">
        <f>E8+G8+I8+K8+M8+O8+Q8</f>
        <v>23671</v>
      </c>
      <c r="E8" s="24">
        <v>1673</v>
      </c>
      <c r="F8" s="22">
        <f>E8/D8</f>
        <v>7.0677199949305061E-2</v>
      </c>
      <c r="G8" s="24">
        <v>3248</v>
      </c>
      <c r="H8" s="22">
        <f>G8/$D8</f>
        <v>0.13721431287229099</v>
      </c>
      <c r="I8" s="24">
        <v>1940</v>
      </c>
      <c r="J8" s="22">
        <f>I8/$D8</f>
        <v>8.1956824806725531E-2</v>
      </c>
      <c r="K8" s="24">
        <v>1402</v>
      </c>
      <c r="L8" s="22">
        <f>K8/$D8</f>
        <v>5.9228591947953192E-2</v>
      </c>
      <c r="M8" s="25">
        <v>4945</v>
      </c>
      <c r="N8" s="22">
        <f>M8/$D8</f>
        <v>0.20890541168518439</v>
      </c>
      <c r="O8" s="25">
        <v>8835</v>
      </c>
      <c r="P8" s="22">
        <f>O8/$D8</f>
        <v>0.37324151915846393</v>
      </c>
      <c r="Q8" s="25">
        <v>1628</v>
      </c>
      <c r="R8" s="22">
        <f>Q8/$D8</f>
        <v>6.8776139580076889E-2</v>
      </c>
      <c r="S8" s="31">
        <v>0.28299999999999997</v>
      </c>
    </row>
    <row r="9" spans="1:20" s="8" customFormat="1" ht="18.75" customHeight="1" x14ac:dyDescent="0.2">
      <c r="A9" s="26">
        <v>2</v>
      </c>
      <c r="B9" s="27" t="s">
        <v>14</v>
      </c>
      <c r="C9" s="28"/>
      <c r="D9" s="29">
        <f>E9+G9+I9+K9+M9+O9+Q9</f>
        <v>7339</v>
      </c>
      <c r="E9" s="24">
        <v>503</v>
      </c>
      <c r="F9" s="28">
        <f>E9/D9</f>
        <v>6.8537947949311895E-2</v>
      </c>
      <c r="G9" s="24">
        <v>1109</v>
      </c>
      <c r="H9" s="28">
        <f>G9/$D9</f>
        <v>0.151110505518463</v>
      </c>
      <c r="I9" s="24">
        <v>497</v>
      </c>
      <c r="J9" s="28">
        <f>I9/$D9</f>
        <v>6.77203978743698E-2</v>
      </c>
      <c r="K9" s="24">
        <v>374</v>
      </c>
      <c r="L9" s="28">
        <f>K9/$D9</f>
        <v>5.0960621338056955E-2</v>
      </c>
      <c r="M9" s="25">
        <v>1298</v>
      </c>
      <c r="N9" s="28">
        <f>M9/$D9</f>
        <v>0.17686333287913886</v>
      </c>
      <c r="O9" s="25">
        <v>2965</v>
      </c>
      <c r="P9" s="28">
        <f>O9/$D9</f>
        <v>0.40400599536721626</v>
      </c>
      <c r="Q9" s="25">
        <v>593</v>
      </c>
      <c r="R9" s="28">
        <f>Q9/$D9</f>
        <v>8.0801199073443242E-2</v>
      </c>
      <c r="S9" s="31">
        <v>0.40100000000000002</v>
      </c>
    </row>
    <row r="10" spans="1:20" ht="18.75" customHeight="1" x14ac:dyDescent="0.2">
      <c r="A10" s="20">
        <v>3</v>
      </c>
      <c r="B10" s="27" t="s">
        <v>18</v>
      </c>
      <c r="C10" s="28"/>
      <c r="D10" s="29">
        <f>E10+G10+I10+K10+M10+O10+Q10</f>
        <v>4497</v>
      </c>
      <c r="E10" s="24">
        <v>120</v>
      </c>
      <c r="F10" s="28">
        <f>E10/D10</f>
        <v>2.6684456304202801E-2</v>
      </c>
      <c r="G10" s="24">
        <v>370</v>
      </c>
      <c r="H10" s="28">
        <f>G10/$D10</f>
        <v>8.22770736046253E-2</v>
      </c>
      <c r="I10" s="24">
        <v>225</v>
      </c>
      <c r="J10" s="28">
        <f>I10/$D10</f>
        <v>5.0033355570380252E-2</v>
      </c>
      <c r="K10" s="24">
        <v>205</v>
      </c>
      <c r="L10" s="28">
        <f>K10/$D10</f>
        <v>4.5585946186346454E-2</v>
      </c>
      <c r="M10" s="25">
        <v>1085</v>
      </c>
      <c r="N10" s="28">
        <f>M10/$D10</f>
        <v>0.24127195908383367</v>
      </c>
      <c r="O10" s="25">
        <v>2210</v>
      </c>
      <c r="P10" s="28">
        <f>O10/$D10</f>
        <v>0.49143873693573492</v>
      </c>
      <c r="Q10" s="25">
        <v>282</v>
      </c>
      <c r="R10" s="28">
        <f>Q10/$D10</f>
        <v>6.2708472314876584E-2</v>
      </c>
      <c r="S10" s="31">
        <v>0.42399999999999999</v>
      </c>
      <c r="T10" s="8"/>
    </row>
    <row r="11" spans="1:20" s="8" customFormat="1" ht="18.75" customHeight="1" x14ac:dyDescent="0.2">
      <c r="A11" s="20">
        <v>4</v>
      </c>
      <c r="B11" s="27" t="s">
        <v>22</v>
      </c>
      <c r="C11" s="28"/>
      <c r="D11" s="29">
        <f>E11+G11+I11+K11+M11+O11+Q11</f>
        <v>3553</v>
      </c>
      <c r="E11" s="24">
        <v>229</v>
      </c>
      <c r="F11" s="28">
        <f>E11/D11</f>
        <v>6.4452575288488606E-2</v>
      </c>
      <c r="G11" s="24">
        <v>509</v>
      </c>
      <c r="H11" s="28">
        <f>G11/$D11</f>
        <v>0.14325921756262314</v>
      </c>
      <c r="I11" s="24">
        <v>315</v>
      </c>
      <c r="J11" s="28">
        <f>I11/$D11</f>
        <v>8.8657472558401354E-2</v>
      </c>
      <c r="K11" s="24">
        <v>221</v>
      </c>
      <c r="L11" s="28">
        <f>K11/$D11</f>
        <v>6.2200956937799042E-2</v>
      </c>
      <c r="M11" s="25">
        <v>824</v>
      </c>
      <c r="N11" s="28">
        <f>M11/$D11</f>
        <v>0.23191669012102448</v>
      </c>
      <c r="O11" s="25">
        <v>1253</v>
      </c>
      <c r="P11" s="28">
        <f>O11/$D11</f>
        <v>0.35265972417675207</v>
      </c>
      <c r="Q11" s="25">
        <v>202</v>
      </c>
      <c r="R11" s="28">
        <f>Q11/$D11</f>
        <v>5.685336335491134E-2</v>
      </c>
      <c r="S11" s="31">
        <v>0.44</v>
      </c>
    </row>
    <row r="12" spans="1:20" ht="18.75" customHeight="1" x14ac:dyDescent="0.2">
      <c r="A12" s="20">
        <v>5</v>
      </c>
      <c r="B12" s="27" t="s">
        <v>23</v>
      </c>
      <c r="C12" s="28"/>
      <c r="D12" s="29">
        <f>E12+G12+I12+K12+M12+O12+Q12</f>
        <v>2920</v>
      </c>
      <c r="E12" s="24">
        <v>309</v>
      </c>
      <c r="F12" s="28">
        <f>E12/D12</f>
        <v>0.10582191780821917</v>
      </c>
      <c r="G12" s="24">
        <v>494</v>
      </c>
      <c r="H12" s="28">
        <f>G12/$D12</f>
        <v>0.16917808219178082</v>
      </c>
      <c r="I12" s="24">
        <v>300</v>
      </c>
      <c r="J12" s="28">
        <f>I12/$D12</f>
        <v>0.10273972602739725</v>
      </c>
      <c r="K12" s="24">
        <v>180</v>
      </c>
      <c r="L12" s="28">
        <f>K12/$D12</f>
        <v>6.1643835616438353E-2</v>
      </c>
      <c r="M12" s="25">
        <v>615</v>
      </c>
      <c r="N12" s="28">
        <f>M12/$D12</f>
        <v>0.21061643835616439</v>
      </c>
      <c r="O12" s="25">
        <v>909</v>
      </c>
      <c r="P12" s="28">
        <f>O12/$D12</f>
        <v>0.31130136986301371</v>
      </c>
      <c r="Q12" s="25">
        <v>113</v>
      </c>
      <c r="R12" s="28">
        <f>Q12/$D12</f>
        <v>3.8698630136986302E-2</v>
      </c>
      <c r="S12" s="31">
        <v>0.222</v>
      </c>
      <c r="T12" s="8"/>
    </row>
    <row r="13" spans="1:20" s="8" customFormat="1" ht="18.75" customHeight="1" x14ac:dyDescent="0.2">
      <c r="A13" s="26">
        <v>6</v>
      </c>
      <c r="B13" s="27" t="s">
        <v>12</v>
      </c>
      <c r="C13" s="28"/>
      <c r="D13" s="29">
        <f>E13+G13+I13+K13+M13+O13+Q13</f>
        <v>2858</v>
      </c>
      <c r="E13" s="24">
        <v>137</v>
      </c>
      <c r="F13" s="28">
        <f>E13/D13</f>
        <v>4.7935619314205737E-2</v>
      </c>
      <c r="G13" s="24">
        <v>356</v>
      </c>
      <c r="H13" s="28">
        <f>G13/$D13</f>
        <v>0.12456263121063681</v>
      </c>
      <c r="I13" s="24">
        <v>181</v>
      </c>
      <c r="J13" s="28">
        <f>I13/$D13</f>
        <v>6.3331000699790058E-2</v>
      </c>
      <c r="K13" s="24">
        <v>141</v>
      </c>
      <c r="L13" s="28">
        <f>K13/$D13</f>
        <v>4.9335199440167947E-2</v>
      </c>
      <c r="M13" s="25">
        <v>653</v>
      </c>
      <c r="N13" s="28">
        <f>M13/$D13</f>
        <v>0.22848145556333099</v>
      </c>
      <c r="O13" s="25">
        <v>1212</v>
      </c>
      <c r="P13" s="28">
        <f>O13/$D13</f>
        <v>0.42407277816655004</v>
      </c>
      <c r="Q13" s="25">
        <v>178</v>
      </c>
      <c r="R13" s="28">
        <f>Q13/$D13</f>
        <v>6.2281315605318403E-2</v>
      </c>
      <c r="S13" s="31">
        <v>0.33700000000000002</v>
      </c>
    </row>
    <row r="14" spans="1:20" ht="18.75" customHeight="1" x14ac:dyDescent="0.2">
      <c r="A14" s="20">
        <v>7</v>
      </c>
      <c r="B14" s="27" t="s">
        <v>30</v>
      </c>
      <c r="C14" s="28"/>
      <c r="D14" s="29">
        <f>E14+G14+I14+K14+M14+O14+Q14</f>
        <v>2823</v>
      </c>
      <c r="E14" s="24">
        <v>66</v>
      </c>
      <c r="F14" s="28">
        <f>E14/D14</f>
        <v>2.3379383634431455E-2</v>
      </c>
      <c r="G14" s="24">
        <v>175</v>
      </c>
      <c r="H14" s="28">
        <f>G14/$D14</f>
        <v>6.1990789939780376E-2</v>
      </c>
      <c r="I14" s="24">
        <v>102</v>
      </c>
      <c r="J14" s="28">
        <f>I14/$D14</f>
        <v>3.6131774707757705E-2</v>
      </c>
      <c r="K14" s="24">
        <v>115</v>
      </c>
      <c r="L14" s="28">
        <f>K14/$D14</f>
        <v>4.0736804817569958E-2</v>
      </c>
      <c r="M14" s="25">
        <v>749</v>
      </c>
      <c r="N14" s="28">
        <f>M14/$D14</f>
        <v>0.26532058094226002</v>
      </c>
      <c r="O14" s="25">
        <v>1425</v>
      </c>
      <c r="P14" s="28">
        <f>O14/$D14</f>
        <v>0.50478214665249732</v>
      </c>
      <c r="Q14" s="25">
        <v>191</v>
      </c>
      <c r="R14" s="28">
        <f>Q14/$D14</f>
        <v>6.7658519305703158E-2</v>
      </c>
      <c r="S14" s="31">
        <v>0.40100000000000002</v>
      </c>
    </row>
    <row r="15" spans="1:20" s="8" customFormat="1" ht="18.75" customHeight="1" x14ac:dyDescent="0.2">
      <c r="A15" s="20">
        <v>8</v>
      </c>
      <c r="B15" s="27" t="s">
        <v>21</v>
      </c>
      <c r="C15" s="28"/>
      <c r="D15" s="29">
        <f>E15+G15+I15+K15+M15+O15+Q15</f>
        <v>2463</v>
      </c>
      <c r="E15" s="24">
        <v>121</v>
      </c>
      <c r="F15" s="28">
        <f>E15/D15</f>
        <v>4.912708079577751E-2</v>
      </c>
      <c r="G15" s="24">
        <v>351</v>
      </c>
      <c r="H15" s="28">
        <f>G15/$D15</f>
        <v>0.14250913520097441</v>
      </c>
      <c r="I15" s="24">
        <v>285</v>
      </c>
      <c r="J15" s="28">
        <f>I15/$D15</f>
        <v>0.11571254567600488</v>
      </c>
      <c r="K15" s="24">
        <v>150</v>
      </c>
      <c r="L15" s="28">
        <f>K15/$D15</f>
        <v>6.090133982947625E-2</v>
      </c>
      <c r="M15" s="25">
        <v>535</v>
      </c>
      <c r="N15" s="28">
        <f>M15/$D15</f>
        <v>0.21721477872513195</v>
      </c>
      <c r="O15" s="25">
        <v>897</v>
      </c>
      <c r="P15" s="28">
        <f>O15/$D15</f>
        <v>0.36419001218026797</v>
      </c>
      <c r="Q15" s="25">
        <v>124</v>
      </c>
      <c r="R15" s="28">
        <f>Q15/$D15</f>
        <v>5.034510759236703E-2</v>
      </c>
      <c r="S15" s="31">
        <v>0.312</v>
      </c>
      <c r="T15" s="2"/>
    </row>
    <row r="16" spans="1:20" ht="18.75" customHeight="1" x14ac:dyDescent="0.2">
      <c r="A16" s="20">
        <v>9</v>
      </c>
      <c r="B16" s="27" t="s">
        <v>29</v>
      </c>
      <c r="C16" s="28"/>
      <c r="D16" s="29">
        <f>E16+G16+I16+K16+M16+O16+Q16</f>
        <v>2263</v>
      </c>
      <c r="E16" s="24">
        <v>90</v>
      </c>
      <c r="F16" s="28">
        <f>E16/D16</f>
        <v>3.9770216526734424E-2</v>
      </c>
      <c r="G16" s="24">
        <v>199</v>
      </c>
      <c r="H16" s="28">
        <f>G16/$D16</f>
        <v>8.7936367653557224E-2</v>
      </c>
      <c r="I16" s="24">
        <v>135</v>
      </c>
      <c r="J16" s="28">
        <f>I16/$D16</f>
        <v>5.9655324790101633E-2</v>
      </c>
      <c r="K16" s="24">
        <v>125</v>
      </c>
      <c r="L16" s="28">
        <f>K16/$D16</f>
        <v>5.5236411842686697E-2</v>
      </c>
      <c r="M16" s="25">
        <v>650</v>
      </c>
      <c r="N16" s="28">
        <f>M16/$D16</f>
        <v>0.28722934158197083</v>
      </c>
      <c r="O16" s="25">
        <v>987</v>
      </c>
      <c r="P16" s="28">
        <f>O16/$D16</f>
        <v>0.43614670790985416</v>
      </c>
      <c r="Q16" s="25">
        <v>77</v>
      </c>
      <c r="R16" s="28">
        <f>Q16/$D16</f>
        <v>3.4025629695095004E-2</v>
      </c>
      <c r="S16" s="31">
        <v>0.30499999999999999</v>
      </c>
      <c r="T16" s="8"/>
    </row>
    <row r="17" spans="1:20" s="8" customFormat="1" ht="18.75" customHeight="1" x14ac:dyDescent="0.2">
      <c r="A17" s="26">
        <v>10</v>
      </c>
      <c r="B17" s="27" t="s">
        <v>16</v>
      </c>
      <c r="C17" s="28"/>
      <c r="D17" s="29">
        <f>E17+G17+I17+K17+M17+O17+Q17</f>
        <v>2124</v>
      </c>
      <c r="E17" s="24">
        <v>93</v>
      </c>
      <c r="F17" s="28">
        <f>E17/D17</f>
        <v>4.3785310734463276E-2</v>
      </c>
      <c r="G17" s="24">
        <v>224</v>
      </c>
      <c r="H17" s="28">
        <f>G17/$D17</f>
        <v>0.10546139359698682</v>
      </c>
      <c r="I17" s="24">
        <v>135</v>
      </c>
      <c r="J17" s="28">
        <f>I17/$D17</f>
        <v>6.3559322033898302E-2</v>
      </c>
      <c r="K17" s="24">
        <v>127</v>
      </c>
      <c r="L17" s="28">
        <f>K17/$D17</f>
        <v>5.9792843691148775E-2</v>
      </c>
      <c r="M17" s="25">
        <v>583</v>
      </c>
      <c r="N17" s="28">
        <f>M17/$D17</f>
        <v>0.27448210922787192</v>
      </c>
      <c r="O17" s="25">
        <v>865</v>
      </c>
      <c r="P17" s="28">
        <f>O17/$D17</f>
        <v>0.40725047080979282</v>
      </c>
      <c r="Q17" s="25">
        <v>97</v>
      </c>
      <c r="R17" s="28">
        <f>Q17/$D17</f>
        <v>4.5668549905838039E-2</v>
      </c>
      <c r="S17" s="31">
        <v>0.26300000000000001</v>
      </c>
      <c r="T17" s="2"/>
    </row>
    <row r="18" spans="1:20" ht="18.75" customHeight="1" x14ac:dyDescent="0.2">
      <c r="A18" s="20">
        <v>11</v>
      </c>
      <c r="B18" s="27" t="s">
        <v>15</v>
      </c>
      <c r="C18" s="28"/>
      <c r="D18" s="29">
        <f>E18+G18+I18+K18+M18+O18+Q18</f>
        <v>1933</v>
      </c>
      <c r="E18" s="24">
        <v>83</v>
      </c>
      <c r="F18" s="28">
        <f>E18/D18</f>
        <v>4.2938437661665801E-2</v>
      </c>
      <c r="G18" s="24">
        <v>190</v>
      </c>
      <c r="H18" s="28">
        <f>G18/$D18</f>
        <v>9.82928091050181E-2</v>
      </c>
      <c r="I18" s="24">
        <v>131</v>
      </c>
      <c r="J18" s="28">
        <f>I18/$D18</f>
        <v>6.7770305225038796E-2</v>
      </c>
      <c r="K18" s="24">
        <v>142</v>
      </c>
      <c r="L18" s="28">
        <f>K18/$D18</f>
        <v>7.3460941541645106E-2</v>
      </c>
      <c r="M18" s="25">
        <v>452</v>
      </c>
      <c r="N18" s="28">
        <f>M18/$D18</f>
        <v>0.23383341955509571</v>
      </c>
      <c r="O18" s="25">
        <v>809</v>
      </c>
      <c r="P18" s="28">
        <f>O18/$D18</f>
        <v>0.41852043455768234</v>
      </c>
      <c r="Q18" s="25">
        <v>126</v>
      </c>
      <c r="R18" s="28">
        <f>Q18/$D18</f>
        <v>6.5183652353854107E-2</v>
      </c>
      <c r="S18" s="31">
        <v>0.42099999999999999</v>
      </c>
    </row>
    <row r="19" spans="1:20" s="8" customFormat="1" ht="18.75" customHeight="1" x14ac:dyDescent="0.2">
      <c r="A19" s="20">
        <v>12</v>
      </c>
      <c r="B19" s="27" t="s">
        <v>31</v>
      </c>
      <c r="C19" s="28"/>
      <c r="D19" s="29">
        <f>E19+G19+I19+K19+M19+O19+Q19</f>
        <v>1919</v>
      </c>
      <c r="E19" s="24">
        <v>103</v>
      </c>
      <c r="F19" s="28">
        <f>E19/D19</f>
        <v>5.3673788431474724E-2</v>
      </c>
      <c r="G19" s="24">
        <v>260</v>
      </c>
      <c r="H19" s="28">
        <f>G19/$D19</f>
        <v>0.1354872329338197</v>
      </c>
      <c r="I19" s="24">
        <v>187</v>
      </c>
      <c r="J19" s="28">
        <f>I19/$D19</f>
        <v>9.7446586763939552E-2</v>
      </c>
      <c r="K19" s="24">
        <v>127</v>
      </c>
      <c r="L19" s="28">
        <f>K19/$D19</f>
        <v>6.6180302240750388E-2</v>
      </c>
      <c r="M19" s="25">
        <v>426</v>
      </c>
      <c r="N19" s="28">
        <f>M19/$D19</f>
        <v>0.22199062011464304</v>
      </c>
      <c r="O19" s="25">
        <v>736</v>
      </c>
      <c r="P19" s="28">
        <f>O19/$D19</f>
        <v>0.38353309015112036</v>
      </c>
      <c r="Q19" s="25">
        <v>80</v>
      </c>
      <c r="R19" s="28">
        <f>Q19/$D19</f>
        <v>4.1688379364252216E-2</v>
      </c>
      <c r="S19" s="31">
        <v>0.36899999999999999</v>
      </c>
    </row>
    <row r="20" spans="1:20" ht="18.75" customHeight="1" x14ac:dyDescent="0.2">
      <c r="A20" s="20">
        <v>13</v>
      </c>
      <c r="B20" s="27" t="s">
        <v>20</v>
      </c>
      <c r="C20" s="28"/>
      <c r="D20" s="29">
        <f>E20+G20+I20+K20+M20+O20+Q20</f>
        <v>1833</v>
      </c>
      <c r="E20" s="24">
        <v>66</v>
      </c>
      <c r="F20" s="28">
        <f>E20/D20</f>
        <v>3.6006546644844518E-2</v>
      </c>
      <c r="G20" s="24">
        <v>181</v>
      </c>
      <c r="H20" s="28">
        <f>G20/$D20</f>
        <v>9.8745226404800879E-2</v>
      </c>
      <c r="I20" s="24">
        <v>129</v>
      </c>
      <c r="J20" s="28">
        <f>I20/$D20</f>
        <v>7.0376432078559745E-2</v>
      </c>
      <c r="K20" s="24">
        <v>119</v>
      </c>
      <c r="L20" s="28">
        <f>K20/$D20</f>
        <v>6.4920894708128757E-2</v>
      </c>
      <c r="M20" s="25">
        <v>486</v>
      </c>
      <c r="N20" s="28">
        <f>M20/$D20</f>
        <v>0.265139116202946</v>
      </c>
      <c r="O20" s="25">
        <v>765</v>
      </c>
      <c r="P20" s="28">
        <f>O20/$D20</f>
        <v>0.41734860883797054</v>
      </c>
      <c r="Q20" s="25">
        <v>87</v>
      </c>
      <c r="R20" s="28">
        <f>Q20/$D20</f>
        <v>4.7463175122749592E-2</v>
      </c>
      <c r="S20" s="31">
        <v>0.28000000000000003</v>
      </c>
    </row>
    <row r="21" spans="1:20" s="8" customFormat="1" ht="18.75" customHeight="1" x14ac:dyDescent="0.2">
      <c r="A21" s="26">
        <v>14</v>
      </c>
      <c r="B21" s="27" t="s">
        <v>17</v>
      </c>
      <c r="C21" s="28"/>
      <c r="D21" s="29">
        <f>E21+G21+I21+K21+M21+O21+Q21</f>
        <v>1717</v>
      </c>
      <c r="E21" s="24">
        <v>113</v>
      </c>
      <c r="F21" s="28">
        <f>E21/D21</f>
        <v>6.581246359930111E-2</v>
      </c>
      <c r="G21" s="24">
        <v>255</v>
      </c>
      <c r="H21" s="28">
        <f>G21/$D21</f>
        <v>0.14851485148514851</v>
      </c>
      <c r="I21" s="24">
        <v>151</v>
      </c>
      <c r="J21" s="28">
        <f>I21/$D21</f>
        <v>8.7944088526499709E-2</v>
      </c>
      <c r="K21" s="24">
        <v>96</v>
      </c>
      <c r="L21" s="28">
        <f>K21/$D21</f>
        <v>5.5911473500291207E-2</v>
      </c>
      <c r="M21" s="25">
        <v>337</v>
      </c>
      <c r="N21" s="28">
        <f>M21/$D21</f>
        <v>0.19627256843331392</v>
      </c>
      <c r="O21" s="25">
        <v>615</v>
      </c>
      <c r="P21" s="28">
        <f>O21/$D21</f>
        <v>0.35818287711124053</v>
      </c>
      <c r="Q21" s="25">
        <v>150</v>
      </c>
      <c r="R21" s="28">
        <f>Q21/$D21</f>
        <v>8.736167734420501E-2</v>
      </c>
      <c r="S21" s="31">
        <v>0.30599999999999999</v>
      </c>
      <c r="T21" s="2"/>
    </row>
    <row r="22" spans="1:20" ht="18.75" customHeight="1" x14ac:dyDescent="0.2">
      <c r="A22" s="20">
        <v>15</v>
      </c>
      <c r="B22" s="27" t="s">
        <v>25</v>
      </c>
      <c r="C22" s="28"/>
      <c r="D22" s="29">
        <f>E22+G22+I22+K22+M22+O22+Q22</f>
        <v>1588</v>
      </c>
      <c r="E22" s="24">
        <v>68</v>
      </c>
      <c r="F22" s="28">
        <f>E22/D22</f>
        <v>4.2821158690176324E-2</v>
      </c>
      <c r="G22" s="24">
        <v>173</v>
      </c>
      <c r="H22" s="28">
        <f>G22/$D22</f>
        <v>0.10894206549118388</v>
      </c>
      <c r="I22" s="24">
        <v>138</v>
      </c>
      <c r="J22" s="28">
        <f>I22/$D22</f>
        <v>8.6901763224181361E-2</v>
      </c>
      <c r="K22" s="24">
        <v>111</v>
      </c>
      <c r="L22" s="28">
        <f>K22/$D22</f>
        <v>6.9899244332493699E-2</v>
      </c>
      <c r="M22" s="25">
        <v>391</v>
      </c>
      <c r="N22" s="28">
        <f>M22/$D22</f>
        <v>0.24622166246851385</v>
      </c>
      <c r="O22" s="25">
        <v>643</v>
      </c>
      <c r="P22" s="28">
        <f>O22/$D22</f>
        <v>0.40491183879093201</v>
      </c>
      <c r="Q22" s="25">
        <v>64</v>
      </c>
      <c r="R22" s="28">
        <f>Q22/$D22</f>
        <v>4.0302267002518891E-2</v>
      </c>
      <c r="S22" s="31">
        <v>0.222</v>
      </c>
    </row>
    <row r="23" spans="1:20" ht="18.75" customHeight="1" x14ac:dyDescent="0.2">
      <c r="A23" s="20">
        <v>16</v>
      </c>
      <c r="B23" s="27" t="s">
        <v>32</v>
      </c>
      <c r="C23" s="28"/>
      <c r="D23" s="29">
        <f>E23+G23+I23+K23+M23+O23+Q23</f>
        <v>1468</v>
      </c>
      <c r="E23" s="24">
        <v>38</v>
      </c>
      <c r="F23" s="28">
        <f>E23/D23</f>
        <v>2.5885558583106268E-2</v>
      </c>
      <c r="G23" s="24">
        <v>100</v>
      </c>
      <c r="H23" s="28">
        <f>G23/$D23</f>
        <v>6.8119891008174394E-2</v>
      </c>
      <c r="I23" s="24">
        <v>59</v>
      </c>
      <c r="J23" s="28">
        <f>I23/$D23</f>
        <v>4.0190735694822885E-2</v>
      </c>
      <c r="K23" s="24">
        <v>65</v>
      </c>
      <c r="L23" s="28">
        <f>K23/$D23</f>
        <v>4.4277929155313353E-2</v>
      </c>
      <c r="M23" s="25">
        <v>385</v>
      </c>
      <c r="N23" s="28">
        <f>M23/$D23</f>
        <v>0.2622615803814714</v>
      </c>
      <c r="O23" s="25">
        <v>748</v>
      </c>
      <c r="P23" s="28">
        <f>O23/$D23</f>
        <v>0.50953678474114439</v>
      </c>
      <c r="Q23" s="25">
        <v>73</v>
      </c>
      <c r="R23" s="28">
        <f>Q23/$D23</f>
        <v>4.9727520435967301E-2</v>
      </c>
      <c r="S23" s="31">
        <v>0.27600000000000002</v>
      </c>
    </row>
    <row r="24" spans="1:20" s="8" customFormat="1" ht="18.75" customHeight="1" x14ac:dyDescent="0.2">
      <c r="A24" s="20">
        <v>17</v>
      </c>
      <c r="B24" s="27" t="s">
        <v>33</v>
      </c>
      <c r="C24" s="28"/>
      <c r="D24" s="29">
        <f>E24+G24+I24+K24+M24+O24+Q24</f>
        <v>1361</v>
      </c>
      <c r="E24" s="24">
        <v>37</v>
      </c>
      <c r="F24" s="28">
        <f>E24/D24</f>
        <v>2.718589272593681E-2</v>
      </c>
      <c r="G24" s="24">
        <v>148</v>
      </c>
      <c r="H24" s="28">
        <f>G24/$D24</f>
        <v>0.10874357090374724</v>
      </c>
      <c r="I24" s="24">
        <v>84</v>
      </c>
      <c r="J24" s="28">
        <f>I24/$D24</f>
        <v>6.1719324026451139E-2</v>
      </c>
      <c r="K24" s="24">
        <v>51</v>
      </c>
      <c r="L24" s="28">
        <f>K24/$D24</f>
        <v>3.7472446730345332E-2</v>
      </c>
      <c r="M24" s="25">
        <v>439</v>
      </c>
      <c r="N24" s="28">
        <f>M24/$D24</f>
        <v>0.32255694342395297</v>
      </c>
      <c r="O24" s="25">
        <v>555</v>
      </c>
      <c r="P24" s="28">
        <f>O24/$D24</f>
        <v>0.40778839088905217</v>
      </c>
      <c r="Q24" s="25">
        <v>47</v>
      </c>
      <c r="R24" s="28">
        <f>Q24/$D24</f>
        <v>3.4533431300514325E-2</v>
      </c>
      <c r="S24" s="31">
        <v>0.311</v>
      </c>
    </row>
    <row r="25" spans="1:20" ht="18.75" customHeight="1" x14ac:dyDescent="0.2">
      <c r="A25" s="26">
        <v>18</v>
      </c>
      <c r="B25" s="27" t="s">
        <v>13</v>
      </c>
      <c r="C25" s="28"/>
      <c r="D25" s="29">
        <f>E25+G25+I25+K25+M25+O25+Q25</f>
        <v>1190</v>
      </c>
      <c r="E25" s="24">
        <v>69</v>
      </c>
      <c r="F25" s="28">
        <f>E25/D25</f>
        <v>5.7983193277310927E-2</v>
      </c>
      <c r="G25" s="24">
        <v>126</v>
      </c>
      <c r="H25" s="28">
        <f>G25/$D25</f>
        <v>0.10588235294117647</v>
      </c>
      <c r="I25" s="24">
        <v>76</v>
      </c>
      <c r="J25" s="28">
        <f>I25/$D25</f>
        <v>6.386554621848739E-2</v>
      </c>
      <c r="K25" s="24">
        <v>65</v>
      </c>
      <c r="L25" s="28">
        <f>K25/$D25</f>
        <v>5.4621848739495799E-2</v>
      </c>
      <c r="M25" s="25">
        <v>240</v>
      </c>
      <c r="N25" s="28">
        <f>M25/$D25</f>
        <v>0.20168067226890757</v>
      </c>
      <c r="O25" s="25">
        <v>560</v>
      </c>
      <c r="P25" s="28">
        <f>O25/$D25</f>
        <v>0.47058823529411764</v>
      </c>
      <c r="Q25" s="25">
        <v>54</v>
      </c>
      <c r="R25" s="28">
        <f>Q25/$D25</f>
        <v>4.53781512605042E-2</v>
      </c>
      <c r="S25" s="31">
        <v>0.49299999999999999</v>
      </c>
    </row>
    <row r="26" spans="1:20" s="8" customFormat="1" ht="18.75" customHeight="1" x14ac:dyDescent="0.2">
      <c r="A26" s="20">
        <v>19</v>
      </c>
      <c r="B26" s="27" t="s">
        <v>24</v>
      </c>
      <c r="C26" s="28"/>
      <c r="D26" s="29">
        <f>E26+G26+I26+K26+M26+O26+Q26</f>
        <v>1159</v>
      </c>
      <c r="E26" s="24">
        <v>51</v>
      </c>
      <c r="F26" s="28">
        <f>E26/D26</f>
        <v>4.4003451251078518E-2</v>
      </c>
      <c r="G26" s="24">
        <v>104</v>
      </c>
      <c r="H26" s="28">
        <f>G26/$D26</f>
        <v>8.9732528041415016E-2</v>
      </c>
      <c r="I26" s="24">
        <v>79</v>
      </c>
      <c r="J26" s="28">
        <f>I26/$D26</f>
        <v>6.8162208800690252E-2</v>
      </c>
      <c r="K26" s="24">
        <v>60</v>
      </c>
      <c r="L26" s="28">
        <f>K26/$D26</f>
        <v>5.1768766177739428E-2</v>
      </c>
      <c r="M26" s="25">
        <v>319</v>
      </c>
      <c r="N26" s="28">
        <f>M26/$D26</f>
        <v>0.27523727351164795</v>
      </c>
      <c r="O26" s="25">
        <v>461</v>
      </c>
      <c r="P26" s="28">
        <f>O26/$D26</f>
        <v>0.39775668679896464</v>
      </c>
      <c r="Q26" s="25">
        <v>85</v>
      </c>
      <c r="R26" s="28">
        <f>Q26/$D26</f>
        <v>7.3339085418464192E-2</v>
      </c>
      <c r="S26" s="31">
        <v>0.27300000000000002</v>
      </c>
    </row>
    <row r="27" spans="1:20" ht="18.75" customHeight="1" x14ac:dyDescent="0.2">
      <c r="A27" s="20">
        <v>20</v>
      </c>
      <c r="B27" s="27" t="s">
        <v>19</v>
      </c>
      <c r="C27" s="28"/>
      <c r="D27" s="29">
        <f>E27+G27+I27+K27+M27+O27+Q27</f>
        <v>933</v>
      </c>
      <c r="E27" s="24">
        <v>44</v>
      </c>
      <c r="F27" s="28">
        <f>E27/D27</f>
        <v>4.7159699892818867E-2</v>
      </c>
      <c r="G27" s="24">
        <v>97</v>
      </c>
      <c r="H27" s="28">
        <f>G27/$D27</f>
        <v>0.10396570203644159</v>
      </c>
      <c r="I27" s="24">
        <v>68</v>
      </c>
      <c r="J27" s="28">
        <f>I27/$D27</f>
        <v>7.2883172561629156E-2</v>
      </c>
      <c r="K27" s="24">
        <v>62</v>
      </c>
      <c r="L27" s="28">
        <f>K27/$D27</f>
        <v>6.6452304394426578E-2</v>
      </c>
      <c r="M27" s="25">
        <v>230</v>
      </c>
      <c r="N27" s="28">
        <f>M27/$D27</f>
        <v>0.2465166130760986</v>
      </c>
      <c r="O27" s="25">
        <v>390</v>
      </c>
      <c r="P27" s="28">
        <f>O27/$D27</f>
        <v>0.41800643086816719</v>
      </c>
      <c r="Q27" s="25">
        <v>42</v>
      </c>
      <c r="R27" s="28">
        <f>Q27/$D27</f>
        <v>4.5016077170418008E-2</v>
      </c>
      <c r="S27" s="31">
        <v>0.36399999999999999</v>
      </c>
    </row>
    <row r="28" spans="1:20" s="8" customFormat="1" ht="18.75" customHeight="1" x14ac:dyDescent="0.2">
      <c r="A28" s="20">
        <v>21</v>
      </c>
      <c r="B28" s="27" t="s">
        <v>11</v>
      </c>
      <c r="C28" s="28"/>
      <c r="D28" s="29">
        <f>E28+G28+I28+K28+M28+O28+Q28</f>
        <v>806</v>
      </c>
      <c r="E28" s="24">
        <v>49</v>
      </c>
      <c r="F28" s="28">
        <f>E28/D28</f>
        <v>6.0794044665012405E-2</v>
      </c>
      <c r="G28" s="24">
        <v>110</v>
      </c>
      <c r="H28" s="28">
        <f>G28/$D28</f>
        <v>0.13647642679900746</v>
      </c>
      <c r="I28" s="24">
        <v>107</v>
      </c>
      <c r="J28" s="28">
        <f>I28/$D28</f>
        <v>0.13275434243176179</v>
      </c>
      <c r="K28" s="24">
        <v>54</v>
      </c>
      <c r="L28" s="28">
        <f>K28/$D28</f>
        <v>6.699751861042183E-2</v>
      </c>
      <c r="M28" s="25">
        <v>157</v>
      </c>
      <c r="N28" s="28">
        <f>M28/$D28</f>
        <v>0.19478908188585609</v>
      </c>
      <c r="O28" s="25">
        <v>279</v>
      </c>
      <c r="P28" s="28">
        <f>O28/$D28</f>
        <v>0.34615384615384615</v>
      </c>
      <c r="Q28" s="25">
        <v>50</v>
      </c>
      <c r="R28" s="28">
        <f>Q28/$D28</f>
        <v>6.2034739454094295E-2</v>
      </c>
      <c r="S28" s="31">
        <v>0.24399999999999999</v>
      </c>
    </row>
    <row r="29" spans="1:20" ht="18.75" customHeight="1" x14ac:dyDescent="0.2">
      <c r="A29" s="26">
        <v>22</v>
      </c>
      <c r="B29" s="27" t="s">
        <v>28</v>
      </c>
      <c r="C29" s="28"/>
      <c r="D29" s="29">
        <f>E29+G29+I29+K29+M29+O29+Q29</f>
        <v>624</v>
      </c>
      <c r="E29" s="24">
        <v>31</v>
      </c>
      <c r="F29" s="28">
        <f>E29/D29</f>
        <v>4.9679487179487176E-2</v>
      </c>
      <c r="G29" s="24">
        <v>79</v>
      </c>
      <c r="H29" s="28">
        <f>G29/$D29</f>
        <v>0.1266025641025641</v>
      </c>
      <c r="I29" s="24">
        <v>40</v>
      </c>
      <c r="J29" s="28">
        <f>I29/$D29</f>
        <v>6.4102564102564097E-2</v>
      </c>
      <c r="K29" s="24">
        <v>34</v>
      </c>
      <c r="L29" s="28">
        <f>K29/$D29</f>
        <v>5.4487179487179488E-2</v>
      </c>
      <c r="M29" s="25">
        <v>170</v>
      </c>
      <c r="N29" s="28">
        <f>M29/$D29</f>
        <v>0.27243589743589741</v>
      </c>
      <c r="O29" s="25">
        <v>248</v>
      </c>
      <c r="P29" s="28">
        <f>O29/$D29</f>
        <v>0.39743589743589741</v>
      </c>
      <c r="Q29" s="25">
        <v>22</v>
      </c>
      <c r="R29" s="28">
        <f>Q29/$D29</f>
        <v>3.5256410256410256E-2</v>
      </c>
      <c r="S29" s="31">
        <v>0.32700000000000001</v>
      </c>
      <c r="T29" s="8"/>
    </row>
    <row r="30" spans="1:20" s="8" customFormat="1" ht="18.75" customHeight="1" x14ac:dyDescent="0.2">
      <c r="A30" s="20">
        <v>23</v>
      </c>
      <c r="B30" s="27" t="s">
        <v>34</v>
      </c>
      <c r="C30" s="28"/>
      <c r="D30" s="29">
        <f>E30+G30+I30+K30+M30+O30+Q30</f>
        <v>567</v>
      </c>
      <c r="E30" s="24">
        <v>22</v>
      </c>
      <c r="F30" s="28">
        <f>E30/D30</f>
        <v>3.8800705467372132E-2</v>
      </c>
      <c r="G30" s="24">
        <v>73</v>
      </c>
      <c r="H30" s="28">
        <f>G30/$D30</f>
        <v>0.12874779541446207</v>
      </c>
      <c r="I30" s="24">
        <v>54</v>
      </c>
      <c r="J30" s="28">
        <f>I30/$D30</f>
        <v>9.5238095238095233E-2</v>
      </c>
      <c r="K30" s="24">
        <v>42</v>
      </c>
      <c r="L30" s="28">
        <f>K30/$D30</f>
        <v>7.407407407407407E-2</v>
      </c>
      <c r="M30" s="25">
        <v>159</v>
      </c>
      <c r="N30" s="28">
        <f>M30/$D30</f>
        <v>0.28042328042328041</v>
      </c>
      <c r="O30" s="25">
        <v>209</v>
      </c>
      <c r="P30" s="28">
        <f>O30/$D30</f>
        <v>0.36860670194003525</v>
      </c>
      <c r="Q30" s="25">
        <v>8</v>
      </c>
      <c r="R30" s="28">
        <f>Q30/$D30</f>
        <v>1.4109347442680775E-2</v>
      </c>
      <c r="S30" s="31">
        <v>0.24399999999999999</v>
      </c>
      <c r="T30" s="2"/>
    </row>
    <row r="31" spans="1:20" ht="18.75" customHeight="1" x14ac:dyDescent="0.2">
      <c r="A31" s="20">
        <v>24</v>
      </c>
      <c r="B31" s="27" t="s">
        <v>27</v>
      </c>
      <c r="C31" s="28"/>
      <c r="D31" s="29">
        <f>E31+G31+I31+K31+M31+O31+Q31</f>
        <v>495</v>
      </c>
      <c r="E31" s="24">
        <v>22</v>
      </c>
      <c r="F31" s="28">
        <f>E31/D31</f>
        <v>4.4444444444444446E-2</v>
      </c>
      <c r="G31" s="24">
        <v>51</v>
      </c>
      <c r="H31" s="28">
        <f>G31/$D31</f>
        <v>0.10303030303030303</v>
      </c>
      <c r="I31" s="24">
        <v>26</v>
      </c>
      <c r="J31" s="28">
        <f>I31/$D31</f>
        <v>5.2525252525252523E-2</v>
      </c>
      <c r="K31" s="24">
        <v>28</v>
      </c>
      <c r="L31" s="28">
        <f>K31/$D31</f>
        <v>5.6565656565656569E-2</v>
      </c>
      <c r="M31" s="25">
        <v>107</v>
      </c>
      <c r="N31" s="28">
        <f>M31/$D31</f>
        <v>0.21616161616161617</v>
      </c>
      <c r="O31" s="25">
        <v>231</v>
      </c>
      <c r="P31" s="28">
        <f>O31/$D31</f>
        <v>0.46666666666666667</v>
      </c>
      <c r="Q31" s="25">
        <v>30</v>
      </c>
      <c r="R31" s="28">
        <f>Q31/$D31</f>
        <v>6.0606060606060608E-2</v>
      </c>
      <c r="S31" s="31">
        <v>0.33700000000000002</v>
      </c>
      <c r="T31" s="8"/>
    </row>
    <row r="32" spans="1:20" s="8" customFormat="1" ht="18.75" customHeight="1" thickBot="1" x14ac:dyDescent="0.25">
      <c r="A32" s="20">
        <v>25</v>
      </c>
      <c r="B32" s="27" t="s">
        <v>26</v>
      </c>
      <c r="C32" s="28"/>
      <c r="D32" s="29">
        <f>E32+G32+I32+K32+M32+O32+Q32</f>
        <v>446</v>
      </c>
      <c r="E32" s="33">
        <v>27</v>
      </c>
      <c r="F32" s="28">
        <f>E32/D32</f>
        <v>6.0538116591928252E-2</v>
      </c>
      <c r="G32" s="33">
        <v>56</v>
      </c>
      <c r="H32" s="28">
        <f>G32/$D32</f>
        <v>0.12556053811659193</v>
      </c>
      <c r="I32" s="33">
        <v>31</v>
      </c>
      <c r="J32" s="28">
        <f>I32/$D32</f>
        <v>6.9506726457399109E-2</v>
      </c>
      <c r="K32" s="33">
        <v>22</v>
      </c>
      <c r="L32" s="28">
        <f>K32/$D32</f>
        <v>4.9327354260089683E-2</v>
      </c>
      <c r="M32" s="34">
        <v>121</v>
      </c>
      <c r="N32" s="28">
        <f>M32/$D32</f>
        <v>0.27130044843049328</v>
      </c>
      <c r="O32" s="34">
        <v>159</v>
      </c>
      <c r="P32" s="28">
        <f>O32/$D32</f>
        <v>0.35650224215246634</v>
      </c>
      <c r="Q32" s="34">
        <v>30</v>
      </c>
      <c r="R32" s="28">
        <f>Q32/$D32</f>
        <v>6.726457399103139E-2</v>
      </c>
      <c r="S32" s="31">
        <v>0.35699999999999998</v>
      </c>
      <c r="T32" s="2"/>
    </row>
    <row r="33" spans="1:19" ht="20.100000000000001" customHeight="1" thickBot="1" x14ac:dyDescent="0.25">
      <c r="A33" s="36" t="s">
        <v>1</v>
      </c>
      <c r="B33" s="37"/>
      <c r="C33" s="17"/>
      <c r="D33" s="18">
        <f>SUM(D8:D32)</f>
        <v>72550</v>
      </c>
      <c r="E33" s="18">
        <f>SUM(E8:E32)</f>
        <v>4164</v>
      </c>
      <c r="F33" s="17">
        <f t="shared" ref="F33" si="0">E33/D33</f>
        <v>5.7394900068917988E-2</v>
      </c>
      <c r="G33" s="18">
        <f>SUM(G8:G32)</f>
        <v>9038</v>
      </c>
      <c r="H33" s="17">
        <f t="shared" ref="H33" si="1">G33/$D33</f>
        <v>0.12457615437629221</v>
      </c>
      <c r="I33" s="18">
        <f>SUM(I8:I32)</f>
        <v>5475</v>
      </c>
      <c r="J33" s="17">
        <f t="shared" ref="J33" si="2">I33/$D33</f>
        <v>7.5465196416264646E-2</v>
      </c>
      <c r="K33" s="18">
        <f>SUM(K8:K32)</f>
        <v>4118</v>
      </c>
      <c r="L33" s="17">
        <f t="shared" ref="L33" si="3">K33/$D33</f>
        <v>5.6760854583046173E-2</v>
      </c>
      <c r="M33" s="18">
        <f>SUM(M8:M32)</f>
        <v>16356</v>
      </c>
      <c r="N33" s="17">
        <f t="shared" ref="N33" si="4">M33/$D33</f>
        <v>0.22544452101998622</v>
      </c>
      <c r="O33" s="18">
        <f>SUM(O8:O32)</f>
        <v>28966</v>
      </c>
      <c r="P33" s="17">
        <f t="shared" ref="P33" si="5">O33/$D33</f>
        <v>0.39925568573397657</v>
      </c>
      <c r="Q33" s="18">
        <f>SUM(Q8:Q32)</f>
        <v>4433</v>
      </c>
      <c r="R33" s="17">
        <f t="shared" ref="R33" si="6">Q33/$D33</f>
        <v>6.1102687801516196E-2</v>
      </c>
      <c r="S33" s="19">
        <v>0.312</v>
      </c>
    </row>
    <row r="34" spans="1:19" x14ac:dyDescent="0.2">
      <c r="A34" s="13" t="s">
        <v>36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 x14ac:dyDescent="0.2">
      <c r="A35" s="13" t="s">
        <v>42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32"/>
    </row>
    <row r="36" spans="1:19" x14ac:dyDescent="0.2">
      <c r="A36" s="30" t="s">
        <v>37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32"/>
    </row>
    <row r="37" spans="1:19" ht="13.15" customHeight="1" x14ac:dyDescent="0.2">
      <c r="A37" s="30" t="s">
        <v>38</v>
      </c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32"/>
    </row>
  </sheetData>
  <mergeCells count="2">
    <mergeCell ref="A3:S3"/>
    <mergeCell ref="A33:B33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Usuario de Windows</cp:lastModifiedBy>
  <cp:lastPrinted>2017-07-17T15:28:29Z</cp:lastPrinted>
  <dcterms:created xsi:type="dcterms:W3CDTF">2015-04-30T22:50:53Z</dcterms:created>
  <dcterms:modified xsi:type="dcterms:W3CDTF">2018-08-15T16:31:29Z</dcterms:modified>
</cp:coreProperties>
</file>