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CAI" sheetId="3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</workbook>
</file>

<file path=xl/calcChain.xml><?xml version="1.0" encoding="utf-8"?>
<calcChain xmlns="http://schemas.openxmlformats.org/spreadsheetml/2006/main">
  <c r="I318" i="30" l="1"/>
  <c r="H318" i="30"/>
  <c r="G318" i="30"/>
  <c r="F318" i="30"/>
  <c r="E317" i="30"/>
  <c r="E316" i="30"/>
  <c r="E315" i="30"/>
  <c r="E314" i="30"/>
  <c r="E313" i="30"/>
  <c r="E312" i="30"/>
  <c r="E311" i="30"/>
  <c r="E310" i="30"/>
  <c r="E309" i="30"/>
  <c r="E308" i="30"/>
  <c r="E307" i="30"/>
  <c r="E306" i="30"/>
  <c r="E305" i="30"/>
  <c r="E304" i="30"/>
  <c r="E303" i="30"/>
  <c r="E302" i="30"/>
  <c r="E301" i="30"/>
  <c r="E300" i="30"/>
  <c r="E318" i="30" s="1"/>
  <c r="E299" i="30"/>
  <c r="E298" i="30"/>
  <c r="E297" i="30"/>
  <c r="M290" i="30"/>
  <c r="L290" i="30"/>
  <c r="K290" i="30"/>
  <c r="K291" i="30" s="1"/>
  <c r="F290" i="30"/>
  <c r="E290" i="30"/>
  <c r="D290" i="30"/>
  <c r="C290" i="30"/>
  <c r="J284" i="30"/>
  <c r="B284" i="30"/>
  <c r="J283" i="30"/>
  <c r="B283" i="30"/>
  <c r="J282" i="30"/>
  <c r="B282" i="30"/>
  <c r="J281" i="30"/>
  <c r="B281" i="30"/>
  <c r="J280" i="30"/>
  <c r="B280" i="30"/>
  <c r="J279" i="30"/>
  <c r="J290" i="30" s="1"/>
  <c r="M291" i="30" s="1"/>
  <c r="B279" i="30"/>
  <c r="J278" i="30"/>
  <c r="B278" i="30"/>
  <c r="B290" i="30" s="1"/>
  <c r="D268" i="30"/>
  <c r="C268" i="30"/>
  <c r="B268" i="30"/>
  <c r="D262" i="30"/>
  <c r="D261" i="30"/>
  <c r="D260" i="30"/>
  <c r="D259" i="30"/>
  <c r="D258" i="30"/>
  <c r="D257" i="30"/>
  <c r="D256" i="30"/>
  <c r="G236" i="30"/>
  <c r="F236" i="30"/>
  <c r="H235" i="30"/>
  <c r="G235" i="30"/>
  <c r="F235" i="30"/>
  <c r="H234" i="30"/>
  <c r="H229" i="30"/>
  <c r="I229" i="30" s="1"/>
  <c r="E198" i="30"/>
  <c r="D198" i="30"/>
  <c r="C198" i="30"/>
  <c r="B192" i="30"/>
  <c r="B191" i="30"/>
  <c r="B190" i="30"/>
  <c r="B189" i="30"/>
  <c r="B188" i="30"/>
  <c r="B187" i="30"/>
  <c r="B198" i="30" s="1"/>
  <c r="B186" i="30"/>
  <c r="D178" i="30"/>
  <c r="C178" i="30"/>
  <c r="B172" i="30"/>
  <c r="B171" i="30"/>
  <c r="B170" i="30"/>
  <c r="B169" i="30"/>
  <c r="B168" i="30"/>
  <c r="B178" i="30" s="1"/>
  <c r="B167" i="30"/>
  <c r="B166" i="30"/>
  <c r="H157" i="30"/>
  <c r="G157" i="30"/>
  <c r="F157" i="30"/>
  <c r="E157" i="30"/>
  <c r="D157" i="30"/>
  <c r="C157" i="30"/>
  <c r="B157" i="30"/>
  <c r="F158" i="30" s="1"/>
  <c r="B151" i="30"/>
  <c r="B150" i="30"/>
  <c r="B149" i="30"/>
  <c r="B148" i="30"/>
  <c r="B147" i="30"/>
  <c r="B146" i="30"/>
  <c r="B145" i="30"/>
  <c r="E139" i="30"/>
  <c r="B139" i="30" s="1"/>
  <c r="D139" i="30"/>
  <c r="C139" i="30"/>
  <c r="B133" i="30"/>
  <c r="B132" i="30"/>
  <c r="B131" i="30"/>
  <c r="B130" i="30"/>
  <c r="B129" i="30"/>
  <c r="B128" i="30"/>
  <c r="B127" i="30"/>
  <c r="D179" i="30" l="1"/>
  <c r="C179" i="30"/>
  <c r="B179" i="30" s="1"/>
  <c r="D199" i="30"/>
  <c r="C199" i="30"/>
  <c r="B199" i="30" s="1"/>
  <c r="E199" i="30"/>
  <c r="E291" i="30"/>
  <c r="F291" i="30"/>
  <c r="D291" i="30"/>
  <c r="C291" i="30"/>
  <c r="I319" i="30"/>
  <c r="H319" i="30"/>
  <c r="G319" i="30"/>
  <c r="F319" i="30"/>
  <c r="L291" i="30"/>
  <c r="J291" i="30" s="1"/>
  <c r="H158" i="30"/>
  <c r="D158" i="30"/>
  <c r="G158" i="30"/>
  <c r="I234" i="30"/>
  <c r="C158" i="30"/>
  <c r="B158" i="30" s="1"/>
  <c r="E158" i="30"/>
  <c r="E319" i="30" l="1"/>
  <c r="B291" i="30"/>
</calcChain>
</file>

<file path=xl/sharedStrings.xml><?xml version="1.0" encoding="utf-8"?>
<sst xmlns="http://schemas.openxmlformats.org/spreadsheetml/2006/main" count="908" uniqueCount="110">
  <si>
    <t>%</t>
  </si>
  <si>
    <t>Total</t>
  </si>
  <si>
    <t>Otros</t>
  </si>
  <si>
    <t>Conviviente</t>
  </si>
  <si>
    <t>Ex conviviente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</si>
  <si>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</si>
  <si>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</si>
  <si>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</si>
  <si>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</si>
  <si>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</si>
  <si>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</si>
  <si>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</si>
  <si>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</si>
  <si>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</si>
  <si>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</si>
  <si>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</si>
  <si>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</si>
  <si>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Hombre</t>
  </si>
  <si>
    <t>Mujer</t>
  </si>
  <si>
    <t>Periodo: Enero - Julio 2018 (Preliminar)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</si>
  <si>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</si>
  <si>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</si>
  <si>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</si>
  <si>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</si>
  <si>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</si>
  <si>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</si>
  <si>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</si>
  <si>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</si>
  <si>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</si>
  <si>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</si>
  <si>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</si>
  <si>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</si>
  <si>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</si>
  <si>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</si>
  <si>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</si>
  <si>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</si>
  <si>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Informe psicológico</t>
  </si>
  <si>
    <t>Visita domiciliaria</t>
  </si>
  <si>
    <t>Informe social</t>
  </si>
  <si>
    <t>Set</t>
  </si>
  <si>
    <t>AGRESOR POR MES Y EDAD</t>
  </si>
  <si>
    <t>TRABAJO</t>
  </si>
  <si>
    <t>G_EDAD</t>
  </si>
  <si>
    <t>MES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</si>
  <si>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</si>
  <si>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</si>
  <si>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</si>
  <si>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</si>
  <si>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</si>
  <si>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</si>
  <si>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</si>
  <si>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</si>
  <si>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</si>
  <si>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</si>
  <si>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</si>
  <si>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</si>
  <si>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</si>
  <si>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0-17 años</t>
  </si>
  <si>
    <t>Fuente: Sistema de Registro de Casos del Centro de Atención Institucional Frente a la Violencia Familiar (CAI)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</si>
  <si>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</si>
  <si>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</si>
  <si>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</si>
  <si>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</si>
  <si>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</si>
  <si>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</si>
  <si>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Leve</t>
  </si>
  <si>
    <t>Moderado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</si>
  <si>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</si>
  <si>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</si>
  <si>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</si>
  <si>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</si>
  <si>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</si>
  <si>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</si>
  <si>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</si>
  <si>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</si>
  <si>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</si>
  <si>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</si>
  <si>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</si>
  <si>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</si>
  <si>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</si>
  <si>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</si>
  <si>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</si>
  <si>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</si>
  <si>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</si>
  <si>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</si>
  <si>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</si>
  <si>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</si>
  <si>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</si>
  <si>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</si>
  <si>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2018 en relacion al año 2017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</si>
  <si>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</si>
  <si>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</si>
  <si>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</si>
  <si>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</si>
  <si>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</si>
  <si>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</si>
  <si>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</si>
  <si>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Evaluación de riesgo presuntivo</t>
  </si>
  <si>
    <t>Orientación Red Familiar</t>
  </si>
  <si>
    <t>Evaluación de riesgo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</si>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</sst>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%"/>
    <numFmt numFmtId="165" formatCode="#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0404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53">
    <xf numFmtId="0" fontId="0" fillId="0" borderId="0" xfId="0"/>
    <xf numFmtId="0" fontId="5" fillId="3" borderId="0" xfId="5" applyFont="1" applyFill="1" applyAlignment="1">
      <alignment horizontal="left"/>
    </xf>
    <xf numFmtId="0" fontId="6" fillId="3" borderId="0" xfId="5" applyFont="1" applyFill="1" applyAlignment="1">
      <alignment horizontal="left"/>
    </xf>
    <xf numFmtId="0" fontId="5" fillId="3" borderId="1" xfId="5" applyFont="1" applyFill="1" applyBorder="1" applyAlignment="1">
      <alignment horizontal="center"/>
    </xf>
    <xf numFmtId="0" fontId="5" fillId="3" borderId="15" xfId="5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horizontal="center" wrapText="1"/>
    </xf>
    <xf numFmtId="0" fontId="12" fillId="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horizontal="left" vertical="center"/>
    </xf>
    <xf numFmtId="0" fontId="12" fillId="2" borderId="0" xfId="5" applyFont="1" applyFill="1" applyBorder="1" applyAlignment="1">
      <alignment horizontal="left" vertical="center" wrapText="1"/>
    </xf>
    <xf numFmtId="0" fontId="6" fillId="2" borderId="0" xfId="5" applyFont="1" applyFill="1" applyAlignment="1">
      <alignment horizontal="left"/>
    </xf>
    <xf numFmtId="0" fontId="13" fillId="4" borderId="0" xfId="5" applyFont="1" applyFill="1" applyBorder="1" applyAlignment="1">
      <alignment horizontal="left" vertical="center" wrapText="1"/>
    </xf>
    <xf numFmtId="0" fontId="13" fillId="4" borderId="19" xfId="5" applyFont="1" applyFill="1" applyBorder="1" applyAlignment="1">
      <alignment horizontal="center" vertical="center" wrapText="1"/>
    </xf>
    <xf numFmtId="0" fontId="13" fillId="4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5" fillId="5" borderId="5" xfId="5" applyFont="1" applyFill="1" applyBorder="1" applyAlignment="1">
      <alignment vertical="center"/>
    </xf>
    <xf numFmtId="3" fontId="4" fillId="5" borderId="5" xfId="5" applyNumberFormat="1" applyFont="1" applyFill="1" applyBorder="1" applyAlignment="1">
      <alignment horizontal="center" vertical="center"/>
    </xf>
    <xf numFmtId="0" fontId="5" fillId="5" borderId="5" xfId="5" applyFont="1" applyFill="1" applyBorder="1" applyAlignment="1" applyProtection="1">
      <alignment horizontal="center" vertical="center"/>
      <protection hidden="1"/>
    </xf>
    <xf numFmtId="0" fontId="5" fillId="2" borderId="0" xfId="5" applyFont="1" applyFill="1" applyBorder="1" applyAlignment="1" applyProtection="1">
      <alignment horizontal="center"/>
      <protection hidden="1"/>
    </xf>
    <xf numFmtId="0" fontId="5" fillId="5" borderId="6" xfId="5" applyFont="1" applyFill="1" applyBorder="1" applyAlignment="1">
      <alignment vertical="center"/>
    </xf>
    <xf numFmtId="0" fontId="5" fillId="5" borderId="6" xfId="5" applyFont="1" applyFill="1" applyBorder="1" applyAlignment="1" applyProtection="1">
      <alignment horizontal="center" vertical="center"/>
      <protection hidden="1"/>
    </xf>
    <xf numFmtId="0" fontId="5" fillId="5" borderId="11" xfId="5" applyFont="1" applyFill="1" applyBorder="1" applyAlignment="1">
      <alignment vertical="center"/>
    </xf>
    <xf numFmtId="3" fontId="4" fillId="5" borderId="11" xfId="5" applyNumberFormat="1" applyFont="1" applyFill="1" applyBorder="1" applyAlignment="1">
      <alignment horizontal="center" vertical="center"/>
    </xf>
    <xf numFmtId="0" fontId="5" fillId="5" borderId="11" xfId="5" applyFont="1" applyFill="1" applyBorder="1" applyAlignment="1">
      <alignment horizontal="center" vertical="center"/>
    </xf>
    <xf numFmtId="0" fontId="13" fillId="6" borderId="0" xfId="5" applyFont="1" applyFill="1" applyBorder="1" applyAlignment="1">
      <alignment horizontal="center" vertical="center" wrapText="1"/>
    </xf>
    <xf numFmtId="3" fontId="13" fillId="6" borderId="0" xfId="5" applyNumberFormat="1" applyFont="1" applyFill="1" applyBorder="1" applyAlignment="1">
      <alignment horizontal="center" vertical="center" wrapText="1"/>
    </xf>
    <xf numFmtId="0" fontId="14" fillId="0" borderId="20" xfId="5" applyFont="1" applyFill="1" applyBorder="1" applyAlignment="1">
      <alignment horizontal="centerContinuous" vertical="center" wrapText="1"/>
    </xf>
    <xf numFmtId="0" fontId="15" fillId="3" borderId="0" xfId="5" applyFont="1" applyFill="1" applyBorder="1" applyAlignment="1">
      <alignment horizontal="centerContinuous" vertical="center" wrapText="1"/>
    </xf>
    <xf numFmtId="0" fontId="16" fillId="3" borderId="0" xfId="5" applyFont="1" applyFill="1" applyBorder="1" applyAlignment="1">
      <alignment horizontal="centerContinuous" vertical="center" wrapText="1"/>
    </xf>
    <xf numFmtId="0" fontId="0" fillId="0" borderId="0" xfId="0" applyFont="1"/>
    <xf numFmtId="0" fontId="16" fillId="3" borderId="0" xfId="5" applyFont="1" applyFill="1" applyBorder="1" applyAlignment="1">
      <alignment horizontal="center" vertical="center" wrapText="1"/>
    </xf>
    <xf numFmtId="0" fontId="13" fillId="4" borderId="3" xfId="5" applyFont="1" applyFill="1" applyBorder="1" applyAlignment="1">
      <alignment horizontal="center" vertical="center" wrapText="1"/>
    </xf>
    <xf numFmtId="0" fontId="13" fillId="4" borderId="4" xfId="5" applyFont="1" applyFill="1" applyBorder="1" applyAlignment="1">
      <alignment horizontal="center" vertical="center" wrapText="1"/>
    </xf>
    <xf numFmtId="0" fontId="13" fillId="4" borderId="1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centerContinuous" vertical="center"/>
    </xf>
    <xf numFmtId="0" fontId="4" fillId="5" borderId="5" xfId="5" applyFont="1" applyFill="1" applyBorder="1" applyAlignment="1" applyProtection="1">
      <alignment horizontal="center" vertical="center"/>
      <protection hidden="1"/>
    </xf>
    <xf numFmtId="0" fontId="5" fillId="5" borderId="5" xfId="5" applyFont="1" applyFill="1" applyBorder="1" applyAlignment="1" applyProtection="1">
      <alignment horizontal="center"/>
      <protection hidden="1"/>
    </xf>
    <xf numFmtId="0" fontId="5" fillId="5" borderId="6" xfId="5" applyFont="1" applyFill="1" applyBorder="1" applyAlignment="1" applyProtection="1">
      <alignment horizontal="center"/>
      <protection hidden="1"/>
    </xf>
    <xf numFmtId="0" fontId="4" fillId="5" borderId="6" xfId="5" applyFont="1" applyFill="1" applyBorder="1" applyAlignment="1" applyProtection="1">
      <alignment horizontal="center" vertical="center"/>
      <protection hidden="1"/>
    </xf>
    <xf numFmtId="0" fontId="4" fillId="5" borderId="11" xfId="5" applyFont="1" applyFill="1" applyBorder="1" applyAlignment="1" applyProtection="1">
      <alignment horizontal="center" vertical="center"/>
      <protection hidden="1"/>
    </xf>
    <xf numFmtId="0" fontId="5" fillId="5" borderId="11" xfId="5" applyFont="1" applyFill="1" applyBorder="1" applyAlignment="1" applyProtection="1">
      <alignment horizontal="center"/>
      <protection hidden="1"/>
    </xf>
    <xf numFmtId="0" fontId="13" fillId="6" borderId="0" xfId="5" applyFont="1" applyFill="1" applyBorder="1" applyAlignment="1">
      <alignment horizontal="center" vertical="center"/>
    </xf>
    <xf numFmtId="3" fontId="13" fillId="6" borderId="0" xfId="5" applyNumberFormat="1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9" fontId="4" fillId="2" borderId="7" xfId="12" applyFont="1" applyFill="1" applyBorder="1" applyAlignment="1">
      <alignment horizontal="center" vertical="center"/>
    </xf>
    <xf numFmtId="0" fontId="6" fillId="3" borderId="0" xfId="5" applyFont="1" applyFill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0" fontId="12" fillId="2" borderId="0" xfId="5" applyFont="1" applyFill="1" applyBorder="1" applyAlignment="1">
      <alignment vertical="center"/>
    </xf>
    <xf numFmtId="0" fontId="15" fillId="3" borderId="0" xfId="5" applyFont="1" applyFill="1" applyBorder="1" applyAlignment="1">
      <alignment horizontal="left" vertical="center"/>
    </xf>
    <xf numFmtId="0" fontId="17" fillId="3" borderId="0" xfId="5" applyFont="1" applyFill="1" applyBorder="1" applyAlignment="1">
      <alignment horizontal="left" vertical="center" wrapText="1"/>
    </xf>
    <xf numFmtId="0" fontId="18" fillId="4" borderId="3" xfId="5" applyFont="1" applyFill="1" applyBorder="1" applyAlignment="1">
      <alignment horizontal="center" vertical="center" wrapText="1"/>
    </xf>
    <xf numFmtId="0" fontId="18" fillId="4" borderId="10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left"/>
    </xf>
    <xf numFmtId="0" fontId="5" fillId="5" borderId="5" xfId="5" applyFont="1" applyFill="1" applyBorder="1" applyAlignment="1">
      <alignment horizontal="left"/>
    </xf>
    <xf numFmtId="0" fontId="4" fillId="5" borderId="5" xfId="5" applyFont="1" applyFill="1" applyBorder="1" applyAlignment="1" applyProtection="1">
      <alignment horizontal="center"/>
      <protection hidden="1"/>
    </xf>
    <xf numFmtId="0" fontId="5" fillId="5" borderId="6" xfId="5" applyFont="1" applyFill="1" applyBorder="1" applyAlignment="1">
      <alignment horizontal="left"/>
    </xf>
    <xf numFmtId="0" fontId="4" fillId="5" borderId="6" xfId="5" applyFont="1" applyFill="1" applyBorder="1" applyAlignment="1" applyProtection="1">
      <alignment horizontal="center"/>
      <protection hidden="1"/>
    </xf>
    <xf numFmtId="0" fontId="5" fillId="5" borderId="0" xfId="5" applyFont="1" applyFill="1" applyBorder="1" applyAlignment="1">
      <alignment horizontal="left"/>
    </xf>
    <xf numFmtId="0" fontId="4" fillId="5" borderId="0" xfId="5" applyFont="1" applyFill="1" applyBorder="1" applyAlignment="1" applyProtection="1">
      <alignment horizontal="center"/>
      <protection hidden="1"/>
    </xf>
    <xf numFmtId="0" fontId="5" fillId="5" borderId="0" xfId="5" applyFont="1" applyFill="1" applyBorder="1" applyAlignment="1" applyProtection="1">
      <alignment horizontal="center"/>
      <protection hidden="1"/>
    </xf>
    <xf numFmtId="0" fontId="13" fillId="6" borderId="0" xfId="5" applyFont="1" applyFill="1" applyBorder="1" applyAlignment="1">
      <alignment horizontal="left"/>
    </xf>
    <xf numFmtId="3" fontId="13" fillId="6" borderId="0" xfId="5" applyNumberFormat="1" applyFont="1" applyFill="1" applyBorder="1" applyAlignment="1">
      <alignment horizontal="center"/>
    </xf>
    <xf numFmtId="0" fontId="13" fillId="6" borderId="0" xfId="5" applyFont="1" applyFill="1" applyBorder="1" applyAlignment="1">
      <alignment horizontal="center"/>
    </xf>
    <xf numFmtId="0" fontId="4" fillId="2" borderId="7" xfId="5" applyFont="1" applyFill="1" applyBorder="1" applyAlignment="1">
      <alignment horizontal="center"/>
    </xf>
    <xf numFmtId="9" fontId="4" fillId="2" borderId="7" xfId="12" applyFont="1" applyFill="1" applyBorder="1" applyAlignment="1">
      <alignment horizontal="center"/>
    </xf>
    <xf numFmtId="0" fontId="11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 wrapText="1"/>
    </xf>
    <xf numFmtId="0" fontId="5" fillId="5" borderId="11" xfId="5" applyFont="1" applyFill="1" applyBorder="1" applyAlignment="1">
      <alignment horizontal="left"/>
    </xf>
    <xf numFmtId="0" fontId="4" fillId="5" borderId="11" xfId="5" applyFont="1" applyFill="1" applyBorder="1" applyAlignment="1" applyProtection="1">
      <alignment horizontal="center"/>
      <protection hidden="1"/>
    </xf>
    <xf numFmtId="0" fontId="13" fillId="4" borderId="3" xfId="5" applyFont="1" applyFill="1" applyBorder="1" applyAlignment="1">
      <alignment horizontal="centerContinuous" vertical="center" wrapText="1"/>
    </xf>
    <xf numFmtId="0" fontId="13" fillId="4" borderId="10" xfId="5" applyFont="1" applyFill="1" applyBorder="1" applyAlignment="1">
      <alignment horizontal="centerContinuous" vertical="center" wrapText="1"/>
    </xf>
    <xf numFmtId="0" fontId="5" fillId="5" borderId="24" xfId="5" applyFont="1" applyFill="1" applyBorder="1" applyAlignment="1" applyProtection="1">
      <alignment horizontal="center" vertical="center"/>
      <protection hidden="1"/>
    </xf>
    <xf numFmtId="0" fontId="4" fillId="5" borderId="25" xfId="5" applyFont="1" applyFill="1" applyBorder="1" applyAlignment="1">
      <alignment vertical="center" wrapText="1"/>
    </xf>
    <xf numFmtId="0" fontId="5" fillId="5" borderId="0" xfId="5" applyFont="1" applyFill="1" applyBorder="1" applyAlignment="1" applyProtection="1">
      <alignment horizontal="center" vertical="center"/>
      <protection hidden="1"/>
    </xf>
    <xf numFmtId="0" fontId="19" fillId="5" borderId="0" xfId="5" applyFont="1" applyFill="1" applyBorder="1" applyAlignment="1" applyProtection="1">
      <alignment horizontal="center" vertical="center"/>
      <protection hidden="1"/>
    </xf>
    <xf numFmtId="9" fontId="19" fillId="5" borderId="0" xfId="5" applyNumberFormat="1" applyFont="1" applyFill="1" applyBorder="1" applyAlignment="1" applyProtection="1">
      <alignment horizontal="center" vertical="center"/>
      <protection hidden="1"/>
    </xf>
    <xf numFmtId="3" fontId="20" fillId="6" borderId="0" xfId="5" applyNumberFormat="1" applyFont="1" applyFill="1" applyBorder="1" applyAlignment="1">
      <alignment horizontal="center" vertical="center"/>
    </xf>
    <xf numFmtId="9" fontId="11" fillId="2" borderId="7" xfId="12" applyFont="1" applyFill="1" applyBorder="1" applyAlignment="1">
      <alignment horizontal="center" vertical="center"/>
    </xf>
    <xf numFmtId="0" fontId="21" fillId="3" borderId="0" xfId="5" applyFont="1" applyFill="1" applyAlignment="1">
      <alignment horizontal="left" vertical="top"/>
    </xf>
    <xf numFmtId="0" fontId="4" fillId="2" borderId="0" xfId="5" applyFont="1" applyFill="1" applyBorder="1" applyAlignment="1">
      <alignment vertical="center"/>
    </xf>
    <xf numFmtId="0" fontId="5" fillId="2" borderId="0" xfId="5" applyFont="1" applyFill="1" applyBorder="1" applyAlignment="1" applyProtection="1">
      <alignment horizontal="center" vertical="center"/>
      <protection hidden="1"/>
    </xf>
    <xf numFmtId="3" fontId="19" fillId="2" borderId="0" xfId="5" applyNumberFormat="1" applyFont="1" applyFill="1" applyBorder="1" applyAlignment="1">
      <alignment vertical="center"/>
    </xf>
    <xf numFmtId="9" fontId="19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 wrapText="1"/>
    </xf>
    <xf numFmtId="0" fontId="13" fillId="4" borderId="2" xfId="5" applyFont="1" applyFill="1" applyBorder="1" applyAlignment="1">
      <alignment horizontal="center" vertical="center" wrapText="1"/>
    </xf>
    <xf numFmtId="0" fontId="5" fillId="5" borderId="5" xfId="5" applyFont="1" applyFill="1" applyBorder="1" applyAlignment="1">
      <alignment horizontal="center" vertical="center"/>
    </xf>
    <xf numFmtId="0" fontId="5" fillId="5" borderId="6" xfId="5" applyFont="1" applyFill="1" applyBorder="1" applyAlignment="1">
      <alignment horizontal="center" vertical="center"/>
    </xf>
    <xf numFmtId="0" fontId="16" fillId="2" borderId="0" xfId="5" applyFont="1" applyFill="1" applyBorder="1" applyAlignment="1">
      <alignment horizontal="centerContinuous" vertical="center" wrapText="1"/>
    </xf>
    <xf numFmtId="0" fontId="13" fillId="4" borderId="2" xfId="5" applyFont="1" applyFill="1" applyBorder="1" applyAlignment="1" applyProtection="1">
      <alignment horizontal="center" vertical="center" wrapText="1"/>
      <protection locked="0"/>
    </xf>
    <xf numFmtId="0" fontId="13" fillId="4" borderId="0" xfId="5" applyFont="1" applyFill="1" applyBorder="1" applyAlignment="1" applyProtection="1">
      <alignment horizontal="center" vertical="center" wrapText="1"/>
      <protection locked="0"/>
    </xf>
    <xf numFmtId="0" fontId="13" fillId="2" borderId="0" xfId="5" applyFont="1" applyFill="1" applyBorder="1" applyAlignment="1" applyProtection="1">
      <alignment horizontal="center" vertical="center" wrapText="1"/>
      <protection locked="0"/>
    </xf>
    <xf numFmtId="3" fontId="5" fillId="2" borderId="0" xfId="5" applyNumberFormat="1" applyFont="1" applyFill="1" applyBorder="1" applyAlignment="1" applyProtection="1">
      <alignment horizontal="center" vertical="center"/>
      <protection hidden="1"/>
    </xf>
    <xf numFmtId="3" fontId="4" fillId="5" borderId="5" xfId="5" applyNumberFormat="1" applyFont="1" applyFill="1" applyBorder="1" applyAlignment="1">
      <alignment horizontal="center"/>
    </xf>
    <xf numFmtId="3" fontId="5" fillId="5" borderId="5" xfId="5" applyNumberFormat="1" applyFont="1" applyFill="1" applyBorder="1" applyAlignment="1" applyProtection="1">
      <alignment horizontal="center" vertical="center"/>
      <protection hidden="1"/>
    </xf>
    <xf numFmtId="3" fontId="5" fillId="5" borderId="6" xfId="5" applyNumberFormat="1" applyFont="1" applyFill="1" applyBorder="1" applyAlignment="1" applyProtection="1">
      <alignment horizontal="center" vertical="center"/>
      <protection hidden="1"/>
    </xf>
    <xf numFmtId="3" fontId="4" fillId="5" borderId="6" xfId="5" applyNumberFormat="1" applyFont="1" applyFill="1" applyBorder="1" applyAlignment="1">
      <alignment horizontal="center"/>
    </xf>
    <xf numFmtId="3" fontId="4" fillId="5" borderId="11" xfId="5" applyNumberFormat="1" applyFont="1" applyFill="1" applyBorder="1" applyAlignment="1">
      <alignment horizontal="center"/>
    </xf>
    <xf numFmtId="3" fontId="5" fillId="5" borderId="11" xfId="5" applyNumberFormat="1" applyFont="1" applyFill="1" applyBorder="1" applyAlignment="1" applyProtection="1">
      <alignment horizontal="center" vertical="center"/>
      <protection hidden="1"/>
    </xf>
    <xf numFmtId="3" fontId="13" fillId="2" borderId="0" xfId="5" applyNumberFormat="1" applyFont="1" applyFill="1" applyBorder="1" applyAlignment="1">
      <alignment horizontal="center"/>
    </xf>
    <xf numFmtId="9" fontId="4" fillId="2" borderId="0" xfId="12" applyFont="1" applyFill="1" applyBorder="1" applyAlignment="1">
      <alignment horizontal="center"/>
    </xf>
    <xf numFmtId="0" fontId="6" fillId="3" borderId="7" xfId="5" applyFont="1" applyFill="1" applyBorder="1" applyAlignment="1">
      <alignment horizontal="left"/>
    </xf>
    <xf numFmtId="0" fontId="13" fillId="4" borderId="9" xfId="5" applyFont="1" applyFill="1" applyBorder="1" applyAlignment="1">
      <alignment horizontal="center" vertical="center" wrapText="1"/>
    </xf>
    <xf numFmtId="0" fontId="13" fillId="4" borderId="8" xfId="5" applyFont="1" applyFill="1" applyBorder="1" applyAlignment="1" applyProtection="1">
      <alignment horizontal="center" vertical="center" wrapText="1"/>
      <protection locked="0"/>
    </xf>
    <xf numFmtId="0" fontId="5" fillId="5" borderId="5" xfId="5" applyFont="1" applyFill="1" applyBorder="1" applyAlignment="1"/>
    <xf numFmtId="0" fontId="5" fillId="5" borderId="6" xfId="5" applyFont="1" applyFill="1" applyBorder="1" applyAlignment="1"/>
    <xf numFmtId="0" fontId="5" fillId="5" borderId="11" xfId="5" applyFont="1" applyFill="1" applyBorder="1" applyAlignment="1"/>
    <xf numFmtId="0" fontId="11" fillId="0" borderId="29" xfId="5" applyFont="1" applyFill="1" applyBorder="1" applyAlignment="1">
      <alignment horizontal="left" vertical="center" wrapText="1"/>
    </xf>
    <xf numFmtId="0" fontId="11" fillId="0" borderId="30" xfId="5" applyFont="1" applyFill="1" applyBorder="1" applyAlignment="1">
      <alignment horizontal="left" vertical="center" wrapText="1"/>
    </xf>
    <xf numFmtId="0" fontId="11" fillId="0" borderId="31" xfId="5" applyFont="1" applyFill="1" applyBorder="1" applyAlignment="1">
      <alignment horizontal="left" vertical="center" wrapText="1"/>
    </xf>
    <xf numFmtId="0" fontId="13" fillId="4" borderId="0" xfId="5" applyFont="1" applyFill="1" applyBorder="1" applyAlignment="1">
      <alignment horizontal="left" vertical="center" wrapText="1"/>
    </xf>
    <xf numFmtId="164" fontId="5" fillId="5" borderId="27" xfId="5" applyNumberFormat="1" applyFont="1" applyFill="1" applyBorder="1" applyAlignment="1" applyProtection="1">
      <alignment horizontal="center"/>
      <protection hidden="1"/>
    </xf>
    <xf numFmtId="164" fontId="5" fillId="5" borderId="28" xfId="5" applyNumberFormat="1" applyFont="1" applyFill="1" applyBorder="1" applyAlignment="1" applyProtection="1">
      <alignment horizontal="center"/>
      <protection hidden="1"/>
    </xf>
    <xf numFmtId="164" fontId="13" fillId="6" borderId="0" xfId="9" applyNumberFormat="1" applyFont="1" applyFill="1" applyBorder="1" applyAlignment="1">
      <alignment horizontal="center" vertical="center" wrapText="1"/>
    </xf>
    <xf numFmtId="0" fontId="12" fillId="6" borderId="12" xfId="5" applyFont="1" applyFill="1" applyBorder="1" applyAlignment="1">
      <alignment horizontal="center" vertical="center" wrapText="1"/>
    </xf>
    <xf numFmtId="0" fontId="12" fillId="6" borderId="13" xfId="5" applyFont="1" applyFill="1" applyBorder="1" applyAlignment="1">
      <alignment horizontal="center" vertical="center" wrapText="1"/>
    </xf>
    <xf numFmtId="0" fontId="12" fillId="6" borderId="14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left" vertical="center" wrapText="1"/>
    </xf>
    <xf numFmtId="0" fontId="11" fillId="0" borderId="17" xfId="5" applyFont="1" applyFill="1" applyBorder="1" applyAlignment="1">
      <alignment horizontal="left" vertical="center" wrapText="1"/>
    </xf>
    <xf numFmtId="0" fontId="11" fillId="0" borderId="18" xfId="5" applyFont="1" applyFill="1" applyBorder="1" applyAlignment="1">
      <alignment horizontal="left" vertical="center" wrapText="1"/>
    </xf>
    <xf numFmtId="0" fontId="11" fillId="0" borderId="21" xfId="5" applyFont="1" applyFill="1" applyBorder="1" applyAlignment="1">
      <alignment horizontal="left" vertical="center" wrapText="1"/>
    </xf>
    <xf numFmtId="0" fontId="13" fillId="4" borderId="0" xfId="5" applyFont="1" applyFill="1" applyBorder="1" applyAlignment="1">
      <alignment horizontal="center" vertical="center" wrapText="1"/>
    </xf>
    <xf numFmtId="164" fontId="5" fillId="5" borderId="26" xfId="9" applyNumberFormat="1" applyFont="1" applyFill="1" applyBorder="1" applyAlignment="1" applyProtection="1">
      <alignment horizontal="center"/>
      <protection hidden="1"/>
    </xf>
    <xf numFmtId="164" fontId="5" fillId="5" borderId="27" xfId="9" applyNumberFormat="1" applyFont="1" applyFill="1" applyBorder="1" applyAlignment="1" applyProtection="1">
      <alignment horizontal="center"/>
      <protection hidden="1"/>
    </xf>
    <xf numFmtId="165" fontId="5" fillId="5" borderId="11" xfId="5" applyNumberFormat="1" applyFont="1" applyFill="1" applyBorder="1" applyAlignment="1" applyProtection="1">
      <alignment horizontal="center" vertical="center"/>
      <protection hidden="1"/>
    </xf>
    <xf numFmtId="0" fontId="5" fillId="5" borderId="5" xfId="5" applyFont="1" applyFill="1" applyBorder="1" applyAlignment="1" applyProtection="1">
      <alignment horizontal="center" vertical="center"/>
      <protection hidden="1"/>
    </xf>
    <xf numFmtId="0" fontId="4" fillId="5" borderId="6" xfId="5" applyFont="1" applyFill="1" applyBorder="1" applyAlignment="1">
      <alignment horizontal="left" vertical="center"/>
    </xf>
    <xf numFmtId="0" fontId="4" fillId="5" borderId="6" xfId="5" applyFont="1" applyFill="1" applyBorder="1" applyAlignment="1">
      <alignment horizontal="left" vertical="center" wrapText="1"/>
    </xf>
    <xf numFmtId="0" fontId="4" fillId="5" borderId="5" xfId="5" applyFont="1" applyFill="1" applyBorder="1" applyAlignment="1">
      <alignment horizontal="left" vertical="center"/>
    </xf>
    <xf numFmtId="165" fontId="5" fillId="5" borderId="0" xfId="5" applyNumberFormat="1" applyFont="1" applyFill="1" applyBorder="1" applyAlignment="1" applyProtection="1">
      <alignment horizontal="center" vertical="center"/>
      <protection hidden="1"/>
    </xf>
    <xf numFmtId="0" fontId="4" fillId="5" borderId="23" xfId="5" applyFont="1" applyFill="1" applyBorder="1" applyAlignment="1">
      <alignment horizontal="left" vertical="center"/>
    </xf>
    <xf numFmtId="0" fontId="13" fillId="6" borderId="25" xfId="5" applyFont="1" applyFill="1" applyBorder="1" applyAlignment="1">
      <alignment horizontal="center" vertical="center"/>
    </xf>
    <xf numFmtId="3" fontId="9" fillId="6" borderId="0" xfId="5" applyNumberFormat="1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left" vertical="center"/>
    </xf>
    <xf numFmtId="0" fontId="11" fillId="0" borderId="0" xfId="5" applyFont="1" applyFill="1" applyBorder="1" applyAlignment="1">
      <alignment horizontal="left" vertical="center" wrapText="1"/>
    </xf>
    <xf numFmtId="0" fontId="13" fillId="4" borderId="2" xfId="5" applyFont="1" applyFill="1" applyBorder="1" applyAlignment="1">
      <alignment horizontal="center" vertical="center" wrapText="1"/>
    </xf>
    <xf numFmtId="0" fontId="4" fillId="5" borderId="0" xfId="5" applyFont="1" applyFill="1" applyBorder="1" applyAlignment="1">
      <alignment horizontal="center" vertical="center" wrapText="1"/>
    </xf>
    <xf numFmtId="0" fontId="4" fillId="5" borderId="22" xfId="5" applyFont="1" applyFill="1" applyBorder="1" applyAlignment="1">
      <alignment horizontal="center" vertical="center" wrapText="1"/>
    </xf>
    <xf numFmtId="0" fontId="19" fillId="5" borderId="0" xfId="5" applyFont="1" applyFill="1" applyBorder="1" applyAlignment="1" applyProtection="1">
      <alignment horizontal="center" vertical="center"/>
      <protection hidden="1"/>
    </xf>
    <xf numFmtId="0" fontId="19" fillId="5" borderId="24" xfId="5" applyFont="1" applyFill="1" applyBorder="1" applyAlignment="1" applyProtection="1">
      <alignment horizontal="center" vertical="center"/>
      <protection hidden="1"/>
    </xf>
    <xf numFmtId="9" fontId="19" fillId="5" borderId="0" xfId="5" applyNumberFormat="1" applyFont="1" applyFill="1" applyBorder="1" applyAlignment="1">
      <alignment horizontal="center" vertical="center"/>
    </xf>
    <xf numFmtId="9" fontId="19" fillId="5" borderId="22" xfId="5" applyNumberFormat="1" applyFont="1" applyFill="1" applyBorder="1" applyAlignment="1">
      <alignment horizontal="center" vertical="center"/>
    </xf>
    <xf numFmtId="0" fontId="13" fillId="4" borderId="8" xfId="5" applyFont="1" applyFill="1" applyBorder="1" applyAlignment="1">
      <alignment horizontal="center" vertical="center" wrapText="1"/>
    </xf>
    <xf numFmtId="0" fontId="13" fillId="4" borderId="2" xfId="5" applyFont="1" applyFill="1" applyBorder="1" applyAlignment="1">
      <alignment horizontal="center" vertical="center"/>
    </xf>
    <xf numFmtId="0" fontId="13" fillId="4" borderId="0" xfId="5" applyFont="1" applyFill="1" applyBorder="1" applyAlignment="1">
      <alignment horizontal="center" vertical="center"/>
    </xf>
    <xf numFmtId="0" fontId="11" fillId="2" borderId="21" xfId="5" applyFont="1" applyFill="1" applyBorder="1" applyAlignment="1">
      <alignment horizontal="center" vertical="center" wrapText="1"/>
    </xf>
    <xf numFmtId="0" fontId="4" fillId="3" borderId="12" xfId="5" applyFont="1" applyFill="1" applyBorder="1" applyAlignment="1">
      <alignment horizontal="center"/>
    </xf>
    <xf numFmtId="0" fontId="4" fillId="3" borderId="13" xfId="5" applyFont="1" applyFill="1" applyBorder="1" applyAlignment="1">
      <alignment horizontal="center"/>
    </xf>
    <xf numFmtId="0" fontId="4" fillId="3" borderId="14" xfId="5" applyFont="1" applyFill="1" applyBorder="1" applyAlignment="1">
      <alignment horizontal="center"/>
    </xf>
    <xf numFmtId="0" fontId="5" fillId="3" borderId="12" xfId="5" applyFont="1" applyFill="1" applyBorder="1" applyAlignment="1">
      <alignment horizontal="center" wrapText="1"/>
    </xf>
    <xf numFmtId="0" fontId="5" fillId="3" borderId="13" xfId="5" applyFont="1" applyFill="1" applyBorder="1" applyAlignment="1">
      <alignment horizontal="center" wrapText="1"/>
    </xf>
    <xf numFmtId="0" fontId="8" fillId="6" borderId="0" xfId="5" applyFont="1" applyFill="1" applyBorder="1" applyAlignment="1">
      <alignment horizontal="center" wrapText="1"/>
    </xf>
    <xf numFmtId="0" fontId="9" fillId="6" borderId="0" xfId="5" applyFont="1" applyFill="1" applyBorder="1" applyAlignment="1">
      <alignment horizontal="center" wrapText="1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0.12654867256637167</c:v>
                </c:pt>
                <c:pt idx="2">
                  <c:v>0.26548672566371684</c:v>
                </c:pt>
                <c:pt idx="3">
                  <c:v>0.3176991150442478</c:v>
                </c:pt>
                <c:pt idx="4">
                  <c:v>0.22920353982300884</c:v>
                </c:pt>
                <c:pt idx="5">
                  <c:v>6.1061946902654866E-2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E-4683-BB25-E57F1EEBE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088032"/>
        <c:axId val="1"/>
      </c:barChart>
      <c:catAx>
        <c:axId val="331088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108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B9-408D-85D3-C60C37AFFC39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B9-408D-85D3-C60C37AFFC39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B9-408D-85D3-C60C37AFFC39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B9-408D-85D3-C60C37AFFC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General</c:formatCode>
                <c:ptCount val="2"/>
                <c:pt idx="0">
                  <c:v>79</c:v>
                </c:pt>
                <c:pt idx="1">
                  <c:v>1051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B9-408D-85D3-C60C37AF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3504836798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000-4A28-B915-4A7EF0619339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00-4A28-B915-4A7EF061933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General</c:formatCode>
                <c:ptCount val="12"/>
                <c:pt idx="0">
                  <c:v>71</c:v>
                </c:pt>
                <c:pt idx="1">
                  <c:v>63</c:v>
                </c:pt>
                <c:pt idx="2">
                  <c:v>67</c:v>
                </c:pt>
                <c:pt idx="3">
                  <c:v>84</c:v>
                </c:pt>
                <c:pt idx="4">
                  <c:v>86</c:v>
                </c:pt>
                <c:pt idx="5">
                  <c:v>72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0-4A28-B915-4A7EF0619339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00-4A28-B915-4A7EF0619339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000-4A28-B915-4A7EF0619339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00-4A28-B915-4A7EF0619339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000-4A28-B915-4A7EF0619339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00-4A28-B915-4A7EF0619339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00-4A28-B915-4A7EF0619339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00-4A28-B915-4A7EF0619339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00-4A28-B915-4A7EF0619339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79</c:v>
                </c:pt>
                <c:pt idx="3">
                  <c:v>70</c:v>
                </c:pt>
                <c:pt idx="4">
                  <c:v>81</c:v>
                </c:pt>
                <c:pt idx="5">
                  <c:v>105</c:v>
                </c:pt>
                <c:pt idx="6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00-4A28-B915-4A7EF0619339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000-4A28-B915-4A7EF0619339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000-4A28-B915-4A7EF0619339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00-4A28-B915-4A7EF0619339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000-4A28-B915-4A7EF0619339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000-4A28-B915-4A7EF0619339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000-4A28-B915-4A7EF0619339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000-4A28-B915-4A7EF0619339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000-4A28-B915-4A7EF0619339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000-4A28-B915-4A7EF0619339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00-4A28-B915-4A7EF0619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093024"/>
        <c:axId val="1"/>
      </c:barChart>
      <c:catAx>
        <c:axId val="33109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1093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950477618855746"/>
          <c:y val="0.90353689998479314"/>
          <c:w val="0.47989426710460453"/>
          <c:h val="8.552897839661878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0E-4ED6-985F-EBE77B71DE6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#,##0</c:formatCode>
                <c:ptCount val="4"/>
                <c:pt idx="0">
                  <c:v>1115</c:v>
                </c:pt>
                <c:pt idx="1">
                  <c:v>5684</c:v>
                </c:pt>
                <c:pt idx="2">
                  <c:v>3506</c:v>
                </c:pt>
                <c:pt idx="3">
                  <c:v>12672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0E-4ED6-985F-EBE77B71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086784"/>
        <c:axId val="1"/>
      </c:barChart>
      <c:catAx>
        <c:axId val="331086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1086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7DA-4E8C-B7FC-DB544EDB5D2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7DA-4E8C-B7FC-DB544EDB5D25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DA-4E8C-B7FC-DB544EDB5D25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DA-4E8C-B7FC-DB544EDB5D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General</c:formatCode>
                <c:ptCount val="2"/>
                <c:pt idx="0">
                  <c:v>881</c:v>
                </c:pt>
                <c:pt idx="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DA-4E8C-B7FC-DB544EDB5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09-453F-B433-52D83E43E4BD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09-453F-B433-52D83E43E4BD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09-453F-B433-52D83E43E4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General</c:formatCode>
                <c:ptCount val="3"/>
                <c:pt idx="0">
                  <c:v>562</c:v>
                </c:pt>
                <c:pt idx="1">
                  <c:v>269</c:v>
                </c:pt>
                <c:pt idx="2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09-453F-B433-52D83E43E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01783024"/>
        <c:axId val="1"/>
      </c:barChart>
      <c:catAx>
        <c:axId val="50178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501783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281940</xdr:colOff>
      <xdr:row>141</xdr:row>
      <xdr:rowOff>60960</xdr:rowOff>
    </xdr:from>
    <xdr:to>
      <xdr:col>14</xdr:col>
      <xdr:colOff>510540</xdr:colOff>
      <xdr:row>158</xdr:row>
      <xdr:rowOff>76200</xdr:rowOff>
    </xdr:to>
    <xdr:graphicFrame macro="">
      <xdr:nvGraphicFramePr>
        <xdr:cNvPr id="2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655320</xdr:colOff>
      <xdr:row>162</xdr:row>
      <xdr:rowOff>114300</xdr:rowOff>
    </xdr:from>
    <xdr:to>
      <xdr:col>13</xdr:col>
      <xdr:colOff>30480</xdr:colOff>
      <xdr:row>177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205740</xdr:colOff>
      <xdr:row>182</xdr:row>
      <xdr:rowOff>60960</xdr:rowOff>
    </xdr:from>
    <xdr:to>
      <xdr:col>14</xdr:col>
      <xdr:colOff>510540</xdr:colOff>
      <xdr:row>200</xdr:row>
      <xdr:rowOff>106680</xdr:rowOff>
    </xdr:to>
    <xdr:graphicFrame macro="">
      <xdr:nvGraphicFramePr>
        <xdr:cNvPr id="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294</xdr:row>
      <xdr:rowOff>160020</xdr:rowOff>
    </xdr:from>
    <xdr:to>
      <xdr:col>14</xdr:col>
      <xdr:colOff>541020</xdr:colOff>
      <xdr:row>320</xdr:row>
      <xdr:rowOff>0</xdr:rowOff>
    </xdr:to>
    <xdr:graphicFrame macro="">
      <xdr:nvGraphicFramePr>
        <xdr:cNvPr id="5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</xdr:colOff>
      <xdr:row>118</xdr:row>
      <xdr:rowOff>38100</xdr:rowOff>
    </xdr:from>
    <xdr:to>
      <xdr:col>3</xdr:col>
      <xdr:colOff>678180</xdr:colOff>
      <xdr:row>118</xdr:row>
      <xdr:rowOff>601980</xdr:rowOff>
    </xdr:to>
    <xdr:pic>
      <xdr:nvPicPr>
        <xdr:cNvPr id="6" name="9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5720" y="38100"/>
          <a:ext cx="3200400" cy="5638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167640</xdr:rowOff>
    </xdr:from>
    <xdr:to>
      <xdr:col>14</xdr:col>
      <xdr:colOff>502920</xdr:colOff>
      <xdr:row>235</xdr:row>
      <xdr:rowOff>99060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379101</xdr:colOff>
      <xdr:row>236</xdr:row>
      <xdr:rowOff>133350</xdr:rowOff>
    </xdr:to>
    <xdr:sp macro="" textlink="">
      <xdr:nvSpPr>
        <xdr:cNvPr id="8" name="Rectángulo 7">
          <a:extLst/>
        </xdr:cNvPr>
        <xdr:cNvSpPr/>
      </xdr:nvSpPr>
      <xdr:spPr>
        <a:xfrm>
          <a:off x="8702041" y="21762720"/>
          <a:ext cx="3343280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45720</xdr:rowOff>
    </xdr:from>
    <xdr:to>
      <xdr:col>13</xdr:col>
      <xdr:colOff>419100</xdr:colOff>
      <xdr:row>139</xdr:row>
      <xdr:rowOff>68580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O323"/>
  <sheetViews>
    <sheetView tabSelected="1" view="pageBreakPreview" topLeftCell="A119" zoomScale="75" zoomScaleNormal="100" zoomScaleSheetLayoutView="75" workbookViewId="0">
      <selection activeCell="J284" sqref="J284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256" width="6.140625" style="2"/>
    <col min="257" max="257" width="12.42578125" style="2" customWidth="1"/>
    <col min="258" max="258" width="11.7109375" style="2" customWidth="1"/>
    <col min="259" max="261" width="13.28515625" style="2" customWidth="1"/>
    <col min="262" max="262" width="11.7109375" style="2" customWidth="1"/>
    <col min="263" max="264" width="10.85546875" style="2" customWidth="1"/>
    <col min="265" max="265" width="12.7109375" style="2" customWidth="1"/>
    <col min="266" max="266" width="15" style="2" customWidth="1"/>
    <col min="267" max="267" width="12.140625" style="2" customWidth="1"/>
    <col min="268" max="268" width="12.28515625" style="2" customWidth="1"/>
    <col min="269" max="269" width="10.85546875" style="2" customWidth="1"/>
    <col min="270" max="270" width="9.5703125" style="2" customWidth="1"/>
    <col min="271" max="271" width="9.28515625" style="2" customWidth="1"/>
    <col min="272" max="512" width="6.140625" style="2"/>
    <col min="513" max="513" width="12.42578125" style="2" customWidth="1"/>
    <col min="514" max="514" width="11.7109375" style="2" customWidth="1"/>
    <col min="515" max="517" width="13.28515625" style="2" customWidth="1"/>
    <col min="518" max="518" width="11.7109375" style="2" customWidth="1"/>
    <col min="519" max="520" width="10.85546875" style="2" customWidth="1"/>
    <col min="521" max="521" width="12.7109375" style="2" customWidth="1"/>
    <col min="522" max="522" width="15" style="2" customWidth="1"/>
    <col min="523" max="523" width="12.140625" style="2" customWidth="1"/>
    <col min="524" max="524" width="12.28515625" style="2" customWidth="1"/>
    <col min="525" max="525" width="10.85546875" style="2" customWidth="1"/>
    <col min="526" max="526" width="9.5703125" style="2" customWidth="1"/>
    <col min="527" max="527" width="9.28515625" style="2" customWidth="1"/>
    <col min="528" max="768" width="6.140625" style="2"/>
    <col min="769" max="769" width="12.42578125" style="2" customWidth="1"/>
    <col min="770" max="770" width="11.7109375" style="2" customWidth="1"/>
    <col min="771" max="773" width="13.28515625" style="2" customWidth="1"/>
    <col min="774" max="774" width="11.7109375" style="2" customWidth="1"/>
    <col min="775" max="776" width="10.85546875" style="2" customWidth="1"/>
    <col min="777" max="777" width="12.7109375" style="2" customWidth="1"/>
    <col min="778" max="778" width="15" style="2" customWidth="1"/>
    <col min="779" max="779" width="12.140625" style="2" customWidth="1"/>
    <col min="780" max="780" width="12.28515625" style="2" customWidth="1"/>
    <col min="781" max="781" width="10.85546875" style="2" customWidth="1"/>
    <col min="782" max="782" width="9.5703125" style="2" customWidth="1"/>
    <col min="783" max="783" width="9.28515625" style="2" customWidth="1"/>
    <col min="784" max="1024" width="6.140625" style="2"/>
    <col min="1025" max="1025" width="12.42578125" style="2" customWidth="1"/>
    <col min="1026" max="1026" width="11.7109375" style="2" customWidth="1"/>
    <col min="1027" max="1029" width="13.28515625" style="2" customWidth="1"/>
    <col min="1030" max="1030" width="11.7109375" style="2" customWidth="1"/>
    <col min="1031" max="1032" width="10.85546875" style="2" customWidth="1"/>
    <col min="1033" max="1033" width="12.7109375" style="2" customWidth="1"/>
    <col min="1034" max="1034" width="15" style="2" customWidth="1"/>
    <col min="1035" max="1035" width="12.140625" style="2" customWidth="1"/>
    <col min="1036" max="1036" width="12.28515625" style="2" customWidth="1"/>
    <col min="1037" max="1037" width="10.85546875" style="2" customWidth="1"/>
    <col min="1038" max="1038" width="9.5703125" style="2" customWidth="1"/>
    <col min="1039" max="1039" width="9.28515625" style="2" customWidth="1"/>
    <col min="1040" max="1280" width="6.140625" style="2"/>
    <col min="1281" max="1281" width="12.42578125" style="2" customWidth="1"/>
    <col min="1282" max="1282" width="11.7109375" style="2" customWidth="1"/>
    <col min="1283" max="1285" width="13.28515625" style="2" customWidth="1"/>
    <col min="1286" max="1286" width="11.7109375" style="2" customWidth="1"/>
    <col min="1287" max="1288" width="10.85546875" style="2" customWidth="1"/>
    <col min="1289" max="1289" width="12.7109375" style="2" customWidth="1"/>
    <col min="1290" max="1290" width="15" style="2" customWidth="1"/>
    <col min="1291" max="1291" width="12.140625" style="2" customWidth="1"/>
    <col min="1292" max="1292" width="12.28515625" style="2" customWidth="1"/>
    <col min="1293" max="1293" width="10.85546875" style="2" customWidth="1"/>
    <col min="1294" max="1294" width="9.5703125" style="2" customWidth="1"/>
    <col min="1295" max="1295" width="9.28515625" style="2" customWidth="1"/>
    <col min="1296" max="1536" width="6.140625" style="2"/>
    <col min="1537" max="1537" width="12.42578125" style="2" customWidth="1"/>
    <col min="1538" max="1538" width="11.7109375" style="2" customWidth="1"/>
    <col min="1539" max="1541" width="13.28515625" style="2" customWidth="1"/>
    <col min="1542" max="1542" width="11.7109375" style="2" customWidth="1"/>
    <col min="1543" max="1544" width="10.85546875" style="2" customWidth="1"/>
    <col min="1545" max="1545" width="12.7109375" style="2" customWidth="1"/>
    <col min="1546" max="1546" width="15" style="2" customWidth="1"/>
    <col min="1547" max="1547" width="12.140625" style="2" customWidth="1"/>
    <col min="1548" max="1548" width="12.28515625" style="2" customWidth="1"/>
    <col min="1549" max="1549" width="10.85546875" style="2" customWidth="1"/>
    <col min="1550" max="1550" width="9.5703125" style="2" customWidth="1"/>
    <col min="1551" max="1551" width="9.28515625" style="2" customWidth="1"/>
    <col min="1552" max="1792" width="6.140625" style="2"/>
    <col min="1793" max="1793" width="12.42578125" style="2" customWidth="1"/>
    <col min="1794" max="1794" width="11.7109375" style="2" customWidth="1"/>
    <col min="1795" max="1797" width="13.28515625" style="2" customWidth="1"/>
    <col min="1798" max="1798" width="11.7109375" style="2" customWidth="1"/>
    <col min="1799" max="1800" width="10.85546875" style="2" customWidth="1"/>
    <col min="1801" max="1801" width="12.7109375" style="2" customWidth="1"/>
    <col min="1802" max="1802" width="15" style="2" customWidth="1"/>
    <col min="1803" max="1803" width="12.140625" style="2" customWidth="1"/>
    <col min="1804" max="1804" width="12.28515625" style="2" customWidth="1"/>
    <col min="1805" max="1805" width="10.85546875" style="2" customWidth="1"/>
    <col min="1806" max="1806" width="9.5703125" style="2" customWidth="1"/>
    <col min="1807" max="1807" width="9.28515625" style="2" customWidth="1"/>
    <col min="1808" max="2048" width="6.140625" style="2"/>
    <col min="2049" max="2049" width="12.42578125" style="2" customWidth="1"/>
    <col min="2050" max="2050" width="11.7109375" style="2" customWidth="1"/>
    <col min="2051" max="2053" width="13.28515625" style="2" customWidth="1"/>
    <col min="2054" max="2054" width="11.7109375" style="2" customWidth="1"/>
    <col min="2055" max="2056" width="10.85546875" style="2" customWidth="1"/>
    <col min="2057" max="2057" width="12.7109375" style="2" customWidth="1"/>
    <col min="2058" max="2058" width="15" style="2" customWidth="1"/>
    <col min="2059" max="2059" width="12.140625" style="2" customWidth="1"/>
    <col min="2060" max="2060" width="12.28515625" style="2" customWidth="1"/>
    <col min="2061" max="2061" width="10.85546875" style="2" customWidth="1"/>
    <col min="2062" max="2062" width="9.5703125" style="2" customWidth="1"/>
    <col min="2063" max="2063" width="9.28515625" style="2" customWidth="1"/>
    <col min="2064" max="2304" width="6.140625" style="2"/>
    <col min="2305" max="2305" width="12.42578125" style="2" customWidth="1"/>
    <col min="2306" max="2306" width="11.7109375" style="2" customWidth="1"/>
    <col min="2307" max="2309" width="13.28515625" style="2" customWidth="1"/>
    <col min="2310" max="2310" width="11.7109375" style="2" customWidth="1"/>
    <col min="2311" max="2312" width="10.85546875" style="2" customWidth="1"/>
    <col min="2313" max="2313" width="12.7109375" style="2" customWidth="1"/>
    <col min="2314" max="2314" width="15" style="2" customWidth="1"/>
    <col min="2315" max="2315" width="12.140625" style="2" customWidth="1"/>
    <col min="2316" max="2316" width="12.28515625" style="2" customWidth="1"/>
    <col min="2317" max="2317" width="10.85546875" style="2" customWidth="1"/>
    <col min="2318" max="2318" width="9.5703125" style="2" customWidth="1"/>
    <col min="2319" max="2319" width="9.28515625" style="2" customWidth="1"/>
    <col min="2320" max="2560" width="6.140625" style="2"/>
    <col min="2561" max="2561" width="12.42578125" style="2" customWidth="1"/>
    <col min="2562" max="2562" width="11.7109375" style="2" customWidth="1"/>
    <col min="2563" max="2565" width="13.28515625" style="2" customWidth="1"/>
    <col min="2566" max="2566" width="11.7109375" style="2" customWidth="1"/>
    <col min="2567" max="2568" width="10.85546875" style="2" customWidth="1"/>
    <col min="2569" max="2569" width="12.7109375" style="2" customWidth="1"/>
    <col min="2570" max="2570" width="15" style="2" customWidth="1"/>
    <col min="2571" max="2571" width="12.140625" style="2" customWidth="1"/>
    <col min="2572" max="2572" width="12.28515625" style="2" customWidth="1"/>
    <col min="2573" max="2573" width="10.85546875" style="2" customWidth="1"/>
    <col min="2574" max="2574" width="9.5703125" style="2" customWidth="1"/>
    <col min="2575" max="2575" width="9.28515625" style="2" customWidth="1"/>
    <col min="2576" max="2816" width="6.140625" style="2"/>
    <col min="2817" max="2817" width="12.42578125" style="2" customWidth="1"/>
    <col min="2818" max="2818" width="11.7109375" style="2" customWidth="1"/>
    <col min="2819" max="2821" width="13.28515625" style="2" customWidth="1"/>
    <col min="2822" max="2822" width="11.7109375" style="2" customWidth="1"/>
    <col min="2823" max="2824" width="10.85546875" style="2" customWidth="1"/>
    <col min="2825" max="2825" width="12.7109375" style="2" customWidth="1"/>
    <col min="2826" max="2826" width="15" style="2" customWidth="1"/>
    <col min="2827" max="2827" width="12.140625" style="2" customWidth="1"/>
    <col min="2828" max="2828" width="12.28515625" style="2" customWidth="1"/>
    <col min="2829" max="2829" width="10.85546875" style="2" customWidth="1"/>
    <col min="2830" max="2830" width="9.5703125" style="2" customWidth="1"/>
    <col min="2831" max="2831" width="9.28515625" style="2" customWidth="1"/>
    <col min="2832" max="3072" width="6.140625" style="2"/>
    <col min="3073" max="3073" width="12.42578125" style="2" customWidth="1"/>
    <col min="3074" max="3074" width="11.7109375" style="2" customWidth="1"/>
    <col min="3075" max="3077" width="13.28515625" style="2" customWidth="1"/>
    <col min="3078" max="3078" width="11.7109375" style="2" customWidth="1"/>
    <col min="3079" max="3080" width="10.85546875" style="2" customWidth="1"/>
    <col min="3081" max="3081" width="12.7109375" style="2" customWidth="1"/>
    <col min="3082" max="3082" width="15" style="2" customWidth="1"/>
    <col min="3083" max="3083" width="12.140625" style="2" customWidth="1"/>
    <col min="3084" max="3084" width="12.28515625" style="2" customWidth="1"/>
    <col min="3085" max="3085" width="10.85546875" style="2" customWidth="1"/>
    <col min="3086" max="3086" width="9.5703125" style="2" customWidth="1"/>
    <col min="3087" max="3087" width="9.28515625" style="2" customWidth="1"/>
    <col min="3088" max="3328" width="6.140625" style="2"/>
    <col min="3329" max="3329" width="12.42578125" style="2" customWidth="1"/>
    <col min="3330" max="3330" width="11.7109375" style="2" customWidth="1"/>
    <col min="3331" max="3333" width="13.28515625" style="2" customWidth="1"/>
    <col min="3334" max="3334" width="11.7109375" style="2" customWidth="1"/>
    <col min="3335" max="3336" width="10.85546875" style="2" customWidth="1"/>
    <col min="3337" max="3337" width="12.7109375" style="2" customWidth="1"/>
    <col min="3338" max="3338" width="15" style="2" customWidth="1"/>
    <col min="3339" max="3339" width="12.140625" style="2" customWidth="1"/>
    <col min="3340" max="3340" width="12.28515625" style="2" customWidth="1"/>
    <col min="3341" max="3341" width="10.85546875" style="2" customWidth="1"/>
    <col min="3342" max="3342" width="9.5703125" style="2" customWidth="1"/>
    <col min="3343" max="3343" width="9.28515625" style="2" customWidth="1"/>
    <col min="3344" max="3584" width="6.140625" style="2"/>
    <col min="3585" max="3585" width="12.42578125" style="2" customWidth="1"/>
    <col min="3586" max="3586" width="11.7109375" style="2" customWidth="1"/>
    <col min="3587" max="3589" width="13.28515625" style="2" customWidth="1"/>
    <col min="3590" max="3590" width="11.7109375" style="2" customWidth="1"/>
    <col min="3591" max="3592" width="10.85546875" style="2" customWidth="1"/>
    <col min="3593" max="3593" width="12.7109375" style="2" customWidth="1"/>
    <col min="3594" max="3594" width="15" style="2" customWidth="1"/>
    <col min="3595" max="3595" width="12.140625" style="2" customWidth="1"/>
    <col min="3596" max="3596" width="12.28515625" style="2" customWidth="1"/>
    <col min="3597" max="3597" width="10.85546875" style="2" customWidth="1"/>
    <col min="3598" max="3598" width="9.5703125" style="2" customWidth="1"/>
    <col min="3599" max="3599" width="9.28515625" style="2" customWidth="1"/>
    <col min="3600" max="3840" width="6.140625" style="2"/>
    <col min="3841" max="3841" width="12.42578125" style="2" customWidth="1"/>
    <col min="3842" max="3842" width="11.7109375" style="2" customWidth="1"/>
    <col min="3843" max="3845" width="13.28515625" style="2" customWidth="1"/>
    <col min="3846" max="3846" width="11.7109375" style="2" customWidth="1"/>
    <col min="3847" max="3848" width="10.85546875" style="2" customWidth="1"/>
    <col min="3849" max="3849" width="12.7109375" style="2" customWidth="1"/>
    <col min="3850" max="3850" width="15" style="2" customWidth="1"/>
    <col min="3851" max="3851" width="12.140625" style="2" customWidth="1"/>
    <col min="3852" max="3852" width="12.28515625" style="2" customWidth="1"/>
    <col min="3853" max="3853" width="10.85546875" style="2" customWidth="1"/>
    <col min="3854" max="3854" width="9.5703125" style="2" customWidth="1"/>
    <col min="3855" max="3855" width="9.28515625" style="2" customWidth="1"/>
    <col min="3856" max="4096" width="6.140625" style="2"/>
    <col min="4097" max="4097" width="12.42578125" style="2" customWidth="1"/>
    <col min="4098" max="4098" width="11.7109375" style="2" customWidth="1"/>
    <col min="4099" max="4101" width="13.28515625" style="2" customWidth="1"/>
    <col min="4102" max="4102" width="11.7109375" style="2" customWidth="1"/>
    <col min="4103" max="4104" width="10.85546875" style="2" customWidth="1"/>
    <col min="4105" max="4105" width="12.7109375" style="2" customWidth="1"/>
    <col min="4106" max="4106" width="15" style="2" customWidth="1"/>
    <col min="4107" max="4107" width="12.140625" style="2" customWidth="1"/>
    <col min="4108" max="4108" width="12.28515625" style="2" customWidth="1"/>
    <col min="4109" max="4109" width="10.85546875" style="2" customWidth="1"/>
    <col min="4110" max="4110" width="9.5703125" style="2" customWidth="1"/>
    <col min="4111" max="4111" width="9.28515625" style="2" customWidth="1"/>
    <col min="4112" max="4352" width="6.140625" style="2"/>
    <col min="4353" max="4353" width="12.42578125" style="2" customWidth="1"/>
    <col min="4354" max="4354" width="11.7109375" style="2" customWidth="1"/>
    <col min="4355" max="4357" width="13.28515625" style="2" customWidth="1"/>
    <col min="4358" max="4358" width="11.7109375" style="2" customWidth="1"/>
    <col min="4359" max="4360" width="10.85546875" style="2" customWidth="1"/>
    <col min="4361" max="4361" width="12.7109375" style="2" customWidth="1"/>
    <col min="4362" max="4362" width="15" style="2" customWidth="1"/>
    <col min="4363" max="4363" width="12.140625" style="2" customWidth="1"/>
    <col min="4364" max="4364" width="12.28515625" style="2" customWidth="1"/>
    <col min="4365" max="4365" width="10.85546875" style="2" customWidth="1"/>
    <col min="4366" max="4366" width="9.5703125" style="2" customWidth="1"/>
    <col min="4367" max="4367" width="9.28515625" style="2" customWidth="1"/>
    <col min="4368" max="4608" width="6.140625" style="2"/>
    <col min="4609" max="4609" width="12.42578125" style="2" customWidth="1"/>
    <col min="4610" max="4610" width="11.7109375" style="2" customWidth="1"/>
    <col min="4611" max="4613" width="13.28515625" style="2" customWidth="1"/>
    <col min="4614" max="4614" width="11.7109375" style="2" customWidth="1"/>
    <col min="4615" max="4616" width="10.85546875" style="2" customWidth="1"/>
    <col min="4617" max="4617" width="12.7109375" style="2" customWidth="1"/>
    <col min="4618" max="4618" width="15" style="2" customWidth="1"/>
    <col min="4619" max="4619" width="12.140625" style="2" customWidth="1"/>
    <col min="4620" max="4620" width="12.28515625" style="2" customWidth="1"/>
    <col min="4621" max="4621" width="10.85546875" style="2" customWidth="1"/>
    <col min="4622" max="4622" width="9.5703125" style="2" customWidth="1"/>
    <col min="4623" max="4623" width="9.28515625" style="2" customWidth="1"/>
    <col min="4624" max="4864" width="6.140625" style="2"/>
    <col min="4865" max="4865" width="12.42578125" style="2" customWidth="1"/>
    <col min="4866" max="4866" width="11.7109375" style="2" customWidth="1"/>
    <col min="4867" max="4869" width="13.28515625" style="2" customWidth="1"/>
    <col min="4870" max="4870" width="11.7109375" style="2" customWidth="1"/>
    <col min="4871" max="4872" width="10.85546875" style="2" customWidth="1"/>
    <col min="4873" max="4873" width="12.7109375" style="2" customWidth="1"/>
    <col min="4874" max="4874" width="15" style="2" customWidth="1"/>
    <col min="4875" max="4875" width="12.140625" style="2" customWidth="1"/>
    <col min="4876" max="4876" width="12.28515625" style="2" customWidth="1"/>
    <col min="4877" max="4877" width="10.85546875" style="2" customWidth="1"/>
    <col min="4878" max="4878" width="9.5703125" style="2" customWidth="1"/>
    <col min="4879" max="4879" width="9.28515625" style="2" customWidth="1"/>
    <col min="4880" max="5120" width="6.140625" style="2"/>
    <col min="5121" max="5121" width="12.42578125" style="2" customWidth="1"/>
    <col min="5122" max="5122" width="11.7109375" style="2" customWidth="1"/>
    <col min="5123" max="5125" width="13.28515625" style="2" customWidth="1"/>
    <col min="5126" max="5126" width="11.7109375" style="2" customWidth="1"/>
    <col min="5127" max="5128" width="10.85546875" style="2" customWidth="1"/>
    <col min="5129" max="5129" width="12.7109375" style="2" customWidth="1"/>
    <col min="5130" max="5130" width="15" style="2" customWidth="1"/>
    <col min="5131" max="5131" width="12.140625" style="2" customWidth="1"/>
    <col min="5132" max="5132" width="12.28515625" style="2" customWidth="1"/>
    <col min="5133" max="5133" width="10.85546875" style="2" customWidth="1"/>
    <col min="5134" max="5134" width="9.5703125" style="2" customWidth="1"/>
    <col min="5135" max="5135" width="9.28515625" style="2" customWidth="1"/>
    <col min="5136" max="5376" width="6.140625" style="2"/>
    <col min="5377" max="5377" width="12.42578125" style="2" customWidth="1"/>
    <col min="5378" max="5378" width="11.7109375" style="2" customWidth="1"/>
    <col min="5379" max="5381" width="13.28515625" style="2" customWidth="1"/>
    <col min="5382" max="5382" width="11.7109375" style="2" customWidth="1"/>
    <col min="5383" max="5384" width="10.85546875" style="2" customWidth="1"/>
    <col min="5385" max="5385" width="12.7109375" style="2" customWidth="1"/>
    <col min="5386" max="5386" width="15" style="2" customWidth="1"/>
    <col min="5387" max="5387" width="12.140625" style="2" customWidth="1"/>
    <col min="5388" max="5388" width="12.28515625" style="2" customWidth="1"/>
    <col min="5389" max="5389" width="10.85546875" style="2" customWidth="1"/>
    <col min="5390" max="5390" width="9.5703125" style="2" customWidth="1"/>
    <col min="5391" max="5391" width="9.28515625" style="2" customWidth="1"/>
    <col min="5392" max="5632" width="6.140625" style="2"/>
    <col min="5633" max="5633" width="12.42578125" style="2" customWidth="1"/>
    <col min="5634" max="5634" width="11.7109375" style="2" customWidth="1"/>
    <col min="5635" max="5637" width="13.28515625" style="2" customWidth="1"/>
    <col min="5638" max="5638" width="11.7109375" style="2" customWidth="1"/>
    <col min="5639" max="5640" width="10.85546875" style="2" customWidth="1"/>
    <col min="5641" max="5641" width="12.7109375" style="2" customWidth="1"/>
    <col min="5642" max="5642" width="15" style="2" customWidth="1"/>
    <col min="5643" max="5643" width="12.140625" style="2" customWidth="1"/>
    <col min="5644" max="5644" width="12.28515625" style="2" customWidth="1"/>
    <col min="5645" max="5645" width="10.85546875" style="2" customWidth="1"/>
    <col min="5646" max="5646" width="9.5703125" style="2" customWidth="1"/>
    <col min="5647" max="5647" width="9.28515625" style="2" customWidth="1"/>
    <col min="5648" max="5888" width="6.140625" style="2"/>
    <col min="5889" max="5889" width="12.42578125" style="2" customWidth="1"/>
    <col min="5890" max="5890" width="11.7109375" style="2" customWidth="1"/>
    <col min="5891" max="5893" width="13.28515625" style="2" customWidth="1"/>
    <col min="5894" max="5894" width="11.7109375" style="2" customWidth="1"/>
    <col min="5895" max="5896" width="10.85546875" style="2" customWidth="1"/>
    <col min="5897" max="5897" width="12.7109375" style="2" customWidth="1"/>
    <col min="5898" max="5898" width="15" style="2" customWidth="1"/>
    <col min="5899" max="5899" width="12.140625" style="2" customWidth="1"/>
    <col min="5900" max="5900" width="12.28515625" style="2" customWidth="1"/>
    <col min="5901" max="5901" width="10.85546875" style="2" customWidth="1"/>
    <col min="5902" max="5902" width="9.5703125" style="2" customWidth="1"/>
    <col min="5903" max="5903" width="9.28515625" style="2" customWidth="1"/>
    <col min="5904" max="6144" width="6.140625" style="2"/>
    <col min="6145" max="6145" width="12.42578125" style="2" customWidth="1"/>
    <col min="6146" max="6146" width="11.7109375" style="2" customWidth="1"/>
    <col min="6147" max="6149" width="13.28515625" style="2" customWidth="1"/>
    <col min="6150" max="6150" width="11.7109375" style="2" customWidth="1"/>
    <col min="6151" max="6152" width="10.85546875" style="2" customWidth="1"/>
    <col min="6153" max="6153" width="12.7109375" style="2" customWidth="1"/>
    <col min="6154" max="6154" width="15" style="2" customWidth="1"/>
    <col min="6155" max="6155" width="12.140625" style="2" customWidth="1"/>
    <col min="6156" max="6156" width="12.28515625" style="2" customWidth="1"/>
    <col min="6157" max="6157" width="10.85546875" style="2" customWidth="1"/>
    <col min="6158" max="6158" width="9.5703125" style="2" customWidth="1"/>
    <col min="6159" max="6159" width="9.28515625" style="2" customWidth="1"/>
    <col min="6160" max="6400" width="6.140625" style="2"/>
    <col min="6401" max="6401" width="12.42578125" style="2" customWidth="1"/>
    <col min="6402" max="6402" width="11.7109375" style="2" customWidth="1"/>
    <col min="6403" max="6405" width="13.28515625" style="2" customWidth="1"/>
    <col min="6406" max="6406" width="11.7109375" style="2" customWidth="1"/>
    <col min="6407" max="6408" width="10.85546875" style="2" customWidth="1"/>
    <col min="6409" max="6409" width="12.7109375" style="2" customWidth="1"/>
    <col min="6410" max="6410" width="15" style="2" customWidth="1"/>
    <col min="6411" max="6411" width="12.140625" style="2" customWidth="1"/>
    <col min="6412" max="6412" width="12.28515625" style="2" customWidth="1"/>
    <col min="6413" max="6413" width="10.85546875" style="2" customWidth="1"/>
    <col min="6414" max="6414" width="9.5703125" style="2" customWidth="1"/>
    <col min="6415" max="6415" width="9.28515625" style="2" customWidth="1"/>
    <col min="6416" max="6656" width="6.140625" style="2"/>
    <col min="6657" max="6657" width="12.42578125" style="2" customWidth="1"/>
    <col min="6658" max="6658" width="11.7109375" style="2" customWidth="1"/>
    <col min="6659" max="6661" width="13.28515625" style="2" customWidth="1"/>
    <col min="6662" max="6662" width="11.7109375" style="2" customWidth="1"/>
    <col min="6663" max="6664" width="10.85546875" style="2" customWidth="1"/>
    <col min="6665" max="6665" width="12.7109375" style="2" customWidth="1"/>
    <col min="6666" max="6666" width="15" style="2" customWidth="1"/>
    <col min="6667" max="6667" width="12.140625" style="2" customWidth="1"/>
    <col min="6668" max="6668" width="12.28515625" style="2" customWidth="1"/>
    <col min="6669" max="6669" width="10.85546875" style="2" customWidth="1"/>
    <col min="6670" max="6670" width="9.5703125" style="2" customWidth="1"/>
    <col min="6671" max="6671" width="9.28515625" style="2" customWidth="1"/>
    <col min="6672" max="6912" width="6.140625" style="2"/>
    <col min="6913" max="6913" width="12.42578125" style="2" customWidth="1"/>
    <col min="6914" max="6914" width="11.7109375" style="2" customWidth="1"/>
    <col min="6915" max="6917" width="13.28515625" style="2" customWidth="1"/>
    <col min="6918" max="6918" width="11.7109375" style="2" customWidth="1"/>
    <col min="6919" max="6920" width="10.85546875" style="2" customWidth="1"/>
    <col min="6921" max="6921" width="12.7109375" style="2" customWidth="1"/>
    <col min="6922" max="6922" width="15" style="2" customWidth="1"/>
    <col min="6923" max="6923" width="12.140625" style="2" customWidth="1"/>
    <col min="6924" max="6924" width="12.28515625" style="2" customWidth="1"/>
    <col min="6925" max="6925" width="10.85546875" style="2" customWidth="1"/>
    <col min="6926" max="6926" width="9.5703125" style="2" customWidth="1"/>
    <col min="6927" max="6927" width="9.28515625" style="2" customWidth="1"/>
    <col min="6928" max="7168" width="6.140625" style="2"/>
    <col min="7169" max="7169" width="12.42578125" style="2" customWidth="1"/>
    <col min="7170" max="7170" width="11.7109375" style="2" customWidth="1"/>
    <col min="7171" max="7173" width="13.28515625" style="2" customWidth="1"/>
    <col min="7174" max="7174" width="11.7109375" style="2" customWidth="1"/>
    <col min="7175" max="7176" width="10.85546875" style="2" customWidth="1"/>
    <col min="7177" max="7177" width="12.7109375" style="2" customWidth="1"/>
    <col min="7178" max="7178" width="15" style="2" customWidth="1"/>
    <col min="7179" max="7179" width="12.140625" style="2" customWidth="1"/>
    <col min="7180" max="7180" width="12.28515625" style="2" customWidth="1"/>
    <col min="7181" max="7181" width="10.85546875" style="2" customWidth="1"/>
    <col min="7182" max="7182" width="9.5703125" style="2" customWidth="1"/>
    <col min="7183" max="7183" width="9.28515625" style="2" customWidth="1"/>
    <col min="7184" max="7424" width="6.140625" style="2"/>
    <col min="7425" max="7425" width="12.42578125" style="2" customWidth="1"/>
    <col min="7426" max="7426" width="11.7109375" style="2" customWidth="1"/>
    <col min="7427" max="7429" width="13.28515625" style="2" customWidth="1"/>
    <col min="7430" max="7430" width="11.7109375" style="2" customWidth="1"/>
    <col min="7431" max="7432" width="10.85546875" style="2" customWidth="1"/>
    <col min="7433" max="7433" width="12.7109375" style="2" customWidth="1"/>
    <col min="7434" max="7434" width="15" style="2" customWidth="1"/>
    <col min="7435" max="7435" width="12.140625" style="2" customWidth="1"/>
    <col min="7436" max="7436" width="12.28515625" style="2" customWidth="1"/>
    <col min="7437" max="7437" width="10.85546875" style="2" customWidth="1"/>
    <col min="7438" max="7438" width="9.5703125" style="2" customWidth="1"/>
    <col min="7439" max="7439" width="9.28515625" style="2" customWidth="1"/>
    <col min="7440" max="7680" width="6.140625" style="2"/>
    <col min="7681" max="7681" width="12.42578125" style="2" customWidth="1"/>
    <col min="7682" max="7682" width="11.7109375" style="2" customWidth="1"/>
    <col min="7683" max="7685" width="13.28515625" style="2" customWidth="1"/>
    <col min="7686" max="7686" width="11.7109375" style="2" customWidth="1"/>
    <col min="7687" max="7688" width="10.85546875" style="2" customWidth="1"/>
    <col min="7689" max="7689" width="12.7109375" style="2" customWidth="1"/>
    <col min="7690" max="7690" width="15" style="2" customWidth="1"/>
    <col min="7691" max="7691" width="12.140625" style="2" customWidth="1"/>
    <col min="7692" max="7692" width="12.28515625" style="2" customWidth="1"/>
    <col min="7693" max="7693" width="10.85546875" style="2" customWidth="1"/>
    <col min="7694" max="7694" width="9.5703125" style="2" customWidth="1"/>
    <col min="7695" max="7695" width="9.28515625" style="2" customWidth="1"/>
    <col min="7696" max="7936" width="6.140625" style="2"/>
    <col min="7937" max="7937" width="12.42578125" style="2" customWidth="1"/>
    <col min="7938" max="7938" width="11.7109375" style="2" customWidth="1"/>
    <col min="7939" max="7941" width="13.28515625" style="2" customWidth="1"/>
    <col min="7942" max="7942" width="11.7109375" style="2" customWidth="1"/>
    <col min="7943" max="7944" width="10.85546875" style="2" customWidth="1"/>
    <col min="7945" max="7945" width="12.7109375" style="2" customWidth="1"/>
    <col min="7946" max="7946" width="15" style="2" customWidth="1"/>
    <col min="7947" max="7947" width="12.140625" style="2" customWidth="1"/>
    <col min="7948" max="7948" width="12.28515625" style="2" customWidth="1"/>
    <col min="7949" max="7949" width="10.85546875" style="2" customWidth="1"/>
    <col min="7950" max="7950" width="9.5703125" style="2" customWidth="1"/>
    <col min="7951" max="7951" width="9.28515625" style="2" customWidth="1"/>
    <col min="7952" max="8192" width="6.140625" style="2"/>
    <col min="8193" max="8193" width="12.42578125" style="2" customWidth="1"/>
    <col min="8194" max="8194" width="11.7109375" style="2" customWidth="1"/>
    <col min="8195" max="8197" width="13.28515625" style="2" customWidth="1"/>
    <col min="8198" max="8198" width="11.7109375" style="2" customWidth="1"/>
    <col min="8199" max="8200" width="10.85546875" style="2" customWidth="1"/>
    <col min="8201" max="8201" width="12.7109375" style="2" customWidth="1"/>
    <col min="8202" max="8202" width="15" style="2" customWidth="1"/>
    <col min="8203" max="8203" width="12.140625" style="2" customWidth="1"/>
    <col min="8204" max="8204" width="12.28515625" style="2" customWidth="1"/>
    <col min="8205" max="8205" width="10.85546875" style="2" customWidth="1"/>
    <col min="8206" max="8206" width="9.5703125" style="2" customWidth="1"/>
    <col min="8207" max="8207" width="9.28515625" style="2" customWidth="1"/>
    <col min="8208" max="8448" width="6.140625" style="2"/>
    <col min="8449" max="8449" width="12.42578125" style="2" customWidth="1"/>
    <col min="8450" max="8450" width="11.7109375" style="2" customWidth="1"/>
    <col min="8451" max="8453" width="13.28515625" style="2" customWidth="1"/>
    <col min="8454" max="8454" width="11.7109375" style="2" customWidth="1"/>
    <col min="8455" max="8456" width="10.85546875" style="2" customWidth="1"/>
    <col min="8457" max="8457" width="12.7109375" style="2" customWidth="1"/>
    <col min="8458" max="8458" width="15" style="2" customWidth="1"/>
    <col min="8459" max="8459" width="12.140625" style="2" customWidth="1"/>
    <col min="8460" max="8460" width="12.28515625" style="2" customWidth="1"/>
    <col min="8461" max="8461" width="10.85546875" style="2" customWidth="1"/>
    <col min="8462" max="8462" width="9.5703125" style="2" customWidth="1"/>
    <col min="8463" max="8463" width="9.28515625" style="2" customWidth="1"/>
    <col min="8464" max="8704" width="6.140625" style="2"/>
    <col min="8705" max="8705" width="12.42578125" style="2" customWidth="1"/>
    <col min="8706" max="8706" width="11.7109375" style="2" customWidth="1"/>
    <col min="8707" max="8709" width="13.28515625" style="2" customWidth="1"/>
    <col min="8710" max="8710" width="11.7109375" style="2" customWidth="1"/>
    <col min="8711" max="8712" width="10.85546875" style="2" customWidth="1"/>
    <col min="8713" max="8713" width="12.7109375" style="2" customWidth="1"/>
    <col min="8714" max="8714" width="15" style="2" customWidth="1"/>
    <col min="8715" max="8715" width="12.140625" style="2" customWidth="1"/>
    <col min="8716" max="8716" width="12.28515625" style="2" customWidth="1"/>
    <col min="8717" max="8717" width="10.85546875" style="2" customWidth="1"/>
    <col min="8718" max="8718" width="9.5703125" style="2" customWidth="1"/>
    <col min="8719" max="8719" width="9.28515625" style="2" customWidth="1"/>
    <col min="8720" max="8960" width="6.140625" style="2"/>
    <col min="8961" max="8961" width="12.42578125" style="2" customWidth="1"/>
    <col min="8962" max="8962" width="11.7109375" style="2" customWidth="1"/>
    <col min="8963" max="8965" width="13.28515625" style="2" customWidth="1"/>
    <col min="8966" max="8966" width="11.7109375" style="2" customWidth="1"/>
    <col min="8967" max="8968" width="10.85546875" style="2" customWidth="1"/>
    <col min="8969" max="8969" width="12.7109375" style="2" customWidth="1"/>
    <col min="8970" max="8970" width="15" style="2" customWidth="1"/>
    <col min="8971" max="8971" width="12.140625" style="2" customWidth="1"/>
    <col min="8972" max="8972" width="12.28515625" style="2" customWidth="1"/>
    <col min="8973" max="8973" width="10.85546875" style="2" customWidth="1"/>
    <col min="8974" max="8974" width="9.5703125" style="2" customWidth="1"/>
    <col min="8975" max="8975" width="9.28515625" style="2" customWidth="1"/>
    <col min="8976" max="9216" width="6.140625" style="2"/>
    <col min="9217" max="9217" width="12.42578125" style="2" customWidth="1"/>
    <col min="9218" max="9218" width="11.7109375" style="2" customWidth="1"/>
    <col min="9219" max="9221" width="13.28515625" style="2" customWidth="1"/>
    <col min="9222" max="9222" width="11.7109375" style="2" customWidth="1"/>
    <col min="9223" max="9224" width="10.85546875" style="2" customWidth="1"/>
    <col min="9225" max="9225" width="12.7109375" style="2" customWidth="1"/>
    <col min="9226" max="9226" width="15" style="2" customWidth="1"/>
    <col min="9227" max="9227" width="12.140625" style="2" customWidth="1"/>
    <col min="9228" max="9228" width="12.28515625" style="2" customWidth="1"/>
    <col min="9229" max="9229" width="10.85546875" style="2" customWidth="1"/>
    <col min="9230" max="9230" width="9.5703125" style="2" customWidth="1"/>
    <col min="9231" max="9231" width="9.28515625" style="2" customWidth="1"/>
    <col min="9232" max="9472" width="6.140625" style="2"/>
    <col min="9473" max="9473" width="12.42578125" style="2" customWidth="1"/>
    <col min="9474" max="9474" width="11.7109375" style="2" customWidth="1"/>
    <col min="9475" max="9477" width="13.28515625" style="2" customWidth="1"/>
    <col min="9478" max="9478" width="11.7109375" style="2" customWidth="1"/>
    <col min="9479" max="9480" width="10.85546875" style="2" customWidth="1"/>
    <col min="9481" max="9481" width="12.7109375" style="2" customWidth="1"/>
    <col min="9482" max="9482" width="15" style="2" customWidth="1"/>
    <col min="9483" max="9483" width="12.140625" style="2" customWidth="1"/>
    <col min="9484" max="9484" width="12.28515625" style="2" customWidth="1"/>
    <col min="9485" max="9485" width="10.85546875" style="2" customWidth="1"/>
    <col min="9486" max="9486" width="9.5703125" style="2" customWidth="1"/>
    <col min="9487" max="9487" width="9.28515625" style="2" customWidth="1"/>
    <col min="9488" max="9728" width="6.140625" style="2"/>
    <col min="9729" max="9729" width="12.42578125" style="2" customWidth="1"/>
    <col min="9730" max="9730" width="11.7109375" style="2" customWidth="1"/>
    <col min="9731" max="9733" width="13.28515625" style="2" customWidth="1"/>
    <col min="9734" max="9734" width="11.7109375" style="2" customWidth="1"/>
    <col min="9735" max="9736" width="10.85546875" style="2" customWidth="1"/>
    <col min="9737" max="9737" width="12.7109375" style="2" customWidth="1"/>
    <col min="9738" max="9738" width="15" style="2" customWidth="1"/>
    <col min="9739" max="9739" width="12.140625" style="2" customWidth="1"/>
    <col min="9740" max="9740" width="12.28515625" style="2" customWidth="1"/>
    <col min="9741" max="9741" width="10.85546875" style="2" customWidth="1"/>
    <col min="9742" max="9742" width="9.5703125" style="2" customWidth="1"/>
    <col min="9743" max="9743" width="9.28515625" style="2" customWidth="1"/>
    <col min="9744" max="9984" width="6.140625" style="2"/>
    <col min="9985" max="9985" width="12.42578125" style="2" customWidth="1"/>
    <col min="9986" max="9986" width="11.7109375" style="2" customWidth="1"/>
    <col min="9987" max="9989" width="13.28515625" style="2" customWidth="1"/>
    <col min="9990" max="9990" width="11.7109375" style="2" customWidth="1"/>
    <col min="9991" max="9992" width="10.85546875" style="2" customWidth="1"/>
    <col min="9993" max="9993" width="12.7109375" style="2" customWidth="1"/>
    <col min="9994" max="9994" width="15" style="2" customWidth="1"/>
    <col min="9995" max="9995" width="12.140625" style="2" customWidth="1"/>
    <col min="9996" max="9996" width="12.28515625" style="2" customWidth="1"/>
    <col min="9997" max="9997" width="10.85546875" style="2" customWidth="1"/>
    <col min="9998" max="9998" width="9.5703125" style="2" customWidth="1"/>
    <col min="9999" max="9999" width="9.28515625" style="2" customWidth="1"/>
    <col min="10000" max="10240" width="6.140625" style="2"/>
    <col min="10241" max="10241" width="12.42578125" style="2" customWidth="1"/>
    <col min="10242" max="10242" width="11.7109375" style="2" customWidth="1"/>
    <col min="10243" max="10245" width="13.28515625" style="2" customWidth="1"/>
    <col min="10246" max="10246" width="11.7109375" style="2" customWidth="1"/>
    <col min="10247" max="10248" width="10.85546875" style="2" customWidth="1"/>
    <col min="10249" max="10249" width="12.7109375" style="2" customWidth="1"/>
    <col min="10250" max="10250" width="15" style="2" customWidth="1"/>
    <col min="10251" max="10251" width="12.140625" style="2" customWidth="1"/>
    <col min="10252" max="10252" width="12.28515625" style="2" customWidth="1"/>
    <col min="10253" max="10253" width="10.85546875" style="2" customWidth="1"/>
    <col min="10254" max="10254" width="9.5703125" style="2" customWidth="1"/>
    <col min="10255" max="10255" width="9.28515625" style="2" customWidth="1"/>
    <col min="10256" max="10496" width="6.140625" style="2"/>
    <col min="10497" max="10497" width="12.42578125" style="2" customWidth="1"/>
    <col min="10498" max="10498" width="11.7109375" style="2" customWidth="1"/>
    <col min="10499" max="10501" width="13.28515625" style="2" customWidth="1"/>
    <col min="10502" max="10502" width="11.7109375" style="2" customWidth="1"/>
    <col min="10503" max="10504" width="10.85546875" style="2" customWidth="1"/>
    <col min="10505" max="10505" width="12.7109375" style="2" customWidth="1"/>
    <col min="10506" max="10506" width="15" style="2" customWidth="1"/>
    <col min="10507" max="10507" width="12.140625" style="2" customWidth="1"/>
    <col min="10508" max="10508" width="12.28515625" style="2" customWidth="1"/>
    <col min="10509" max="10509" width="10.85546875" style="2" customWidth="1"/>
    <col min="10510" max="10510" width="9.5703125" style="2" customWidth="1"/>
    <col min="10511" max="10511" width="9.28515625" style="2" customWidth="1"/>
    <col min="10512" max="10752" width="6.140625" style="2"/>
    <col min="10753" max="10753" width="12.42578125" style="2" customWidth="1"/>
    <col min="10754" max="10754" width="11.7109375" style="2" customWidth="1"/>
    <col min="10755" max="10757" width="13.28515625" style="2" customWidth="1"/>
    <col min="10758" max="10758" width="11.7109375" style="2" customWidth="1"/>
    <col min="10759" max="10760" width="10.85546875" style="2" customWidth="1"/>
    <col min="10761" max="10761" width="12.7109375" style="2" customWidth="1"/>
    <col min="10762" max="10762" width="15" style="2" customWidth="1"/>
    <col min="10763" max="10763" width="12.140625" style="2" customWidth="1"/>
    <col min="10764" max="10764" width="12.28515625" style="2" customWidth="1"/>
    <col min="10765" max="10765" width="10.85546875" style="2" customWidth="1"/>
    <col min="10766" max="10766" width="9.5703125" style="2" customWidth="1"/>
    <col min="10767" max="10767" width="9.28515625" style="2" customWidth="1"/>
    <col min="10768" max="11008" width="6.140625" style="2"/>
    <col min="11009" max="11009" width="12.42578125" style="2" customWidth="1"/>
    <col min="11010" max="11010" width="11.7109375" style="2" customWidth="1"/>
    <col min="11011" max="11013" width="13.28515625" style="2" customWidth="1"/>
    <col min="11014" max="11014" width="11.7109375" style="2" customWidth="1"/>
    <col min="11015" max="11016" width="10.85546875" style="2" customWidth="1"/>
    <col min="11017" max="11017" width="12.7109375" style="2" customWidth="1"/>
    <col min="11018" max="11018" width="15" style="2" customWidth="1"/>
    <col min="11019" max="11019" width="12.140625" style="2" customWidth="1"/>
    <col min="11020" max="11020" width="12.28515625" style="2" customWidth="1"/>
    <col min="11021" max="11021" width="10.85546875" style="2" customWidth="1"/>
    <col min="11022" max="11022" width="9.5703125" style="2" customWidth="1"/>
    <col min="11023" max="11023" width="9.28515625" style="2" customWidth="1"/>
    <col min="11024" max="11264" width="6.140625" style="2"/>
    <col min="11265" max="11265" width="12.42578125" style="2" customWidth="1"/>
    <col min="11266" max="11266" width="11.7109375" style="2" customWidth="1"/>
    <col min="11267" max="11269" width="13.28515625" style="2" customWidth="1"/>
    <col min="11270" max="11270" width="11.7109375" style="2" customWidth="1"/>
    <col min="11271" max="11272" width="10.85546875" style="2" customWidth="1"/>
    <col min="11273" max="11273" width="12.7109375" style="2" customWidth="1"/>
    <col min="11274" max="11274" width="15" style="2" customWidth="1"/>
    <col min="11275" max="11275" width="12.140625" style="2" customWidth="1"/>
    <col min="11276" max="11276" width="12.28515625" style="2" customWidth="1"/>
    <col min="11277" max="11277" width="10.85546875" style="2" customWidth="1"/>
    <col min="11278" max="11278" width="9.5703125" style="2" customWidth="1"/>
    <col min="11279" max="11279" width="9.28515625" style="2" customWidth="1"/>
    <col min="11280" max="11520" width="6.140625" style="2"/>
    <col min="11521" max="11521" width="12.42578125" style="2" customWidth="1"/>
    <col min="11522" max="11522" width="11.7109375" style="2" customWidth="1"/>
    <col min="11523" max="11525" width="13.28515625" style="2" customWidth="1"/>
    <col min="11526" max="11526" width="11.7109375" style="2" customWidth="1"/>
    <col min="11527" max="11528" width="10.85546875" style="2" customWidth="1"/>
    <col min="11529" max="11529" width="12.7109375" style="2" customWidth="1"/>
    <col min="11530" max="11530" width="15" style="2" customWidth="1"/>
    <col min="11531" max="11531" width="12.140625" style="2" customWidth="1"/>
    <col min="11532" max="11532" width="12.28515625" style="2" customWidth="1"/>
    <col min="11533" max="11533" width="10.85546875" style="2" customWidth="1"/>
    <col min="11534" max="11534" width="9.5703125" style="2" customWidth="1"/>
    <col min="11535" max="11535" width="9.28515625" style="2" customWidth="1"/>
    <col min="11536" max="11776" width="6.140625" style="2"/>
    <col min="11777" max="11777" width="12.42578125" style="2" customWidth="1"/>
    <col min="11778" max="11778" width="11.7109375" style="2" customWidth="1"/>
    <col min="11779" max="11781" width="13.28515625" style="2" customWidth="1"/>
    <col min="11782" max="11782" width="11.7109375" style="2" customWidth="1"/>
    <col min="11783" max="11784" width="10.85546875" style="2" customWidth="1"/>
    <col min="11785" max="11785" width="12.7109375" style="2" customWidth="1"/>
    <col min="11786" max="11786" width="15" style="2" customWidth="1"/>
    <col min="11787" max="11787" width="12.140625" style="2" customWidth="1"/>
    <col min="11788" max="11788" width="12.28515625" style="2" customWidth="1"/>
    <col min="11789" max="11789" width="10.85546875" style="2" customWidth="1"/>
    <col min="11790" max="11790" width="9.5703125" style="2" customWidth="1"/>
    <col min="11791" max="11791" width="9.28515625" style="2" customWidth="1"/>
    <col min="11792" max="12032" width="6.140625" style="2"/>
    <col min="12033" max="12033" width="12.42578125" style="2" customWidth="1"/>
    <col min="12034" max="12034" width="11.7109375" style="2" customWidth="1"/>
    <col min="12035" max="12037" width="13.28515625" style="2" customWidth="1"/>
    <col min="12038" max="12038" width="11.7109375" style="2" customWidth="1"/>
    <col min="12039" max="12040" width="10.85546875" style="2" customWidth="1"/>
    <col min="12041" max="12041" width="12.7109375" style="2" customWidth="1"/>
    <col min="12042" max="12042" width="15" style="2" customWidth="1"/>
    <col min="12043" max="12043" width="12.140625" style="2" customWidth="1"/>
    <col min="12044" max="12044" width="12.28515625" style="2" customWidth="1"/>
    <col min="12045" max="12045" width="10.85546875" style="2" customWidth="1"/>
    <col min="12046" max="12046" width="9.5703125" style="2" customWidth="1"/>
    <col min="12047" max="12047" width="9.28515625" style="2" customWidth="1"/>
    <col min="12048" max="12288" width="6.140625" style="2"/>
    <col min="12289" max="12289" width="12.42578125" style="2" customWidth="1"/>
    <col min="12290" max="12290" width="11.7109375" style="2" customWidth="1"/>
    <col min="12291" max="12293" width="13.28515625" style="2" customWidth="1"/>
    <col min="12294" max="12294" width="11.7109375" style="2" customWidth="1"/>
    <col min="12295" max="12296" width="10.85546875" style="2" customWidth="1"/>
    <col min="12297" max="12297" width="12.7109375" style="2" customWidth="1"/>
    <col min="12298" max="12298" width="15" style="2" customWidth="1"/>
    <col min="12299" max="12299" width="12.140625" style="2" customWidth="1"/>
    <col min="12300" max="12300" width="12.28515625" style="2" customWidth="1"/>
    <col min="12301" max="12301" width="10.85546875" style="2" customWidth="1"/>
    <col min="12302" max="12302" width="9.5703125" style="2" customWidth="1"/>
    <col min="12303" max="12303" width="9.28515625" style="2" customWidth="1"/>
    <col min="12304" max="12544" width="6.140625" style="2"/>
    <col min="12545" max="12545" width="12.42578125" style="2" customWidth="1"/>
    <col min="12546" max="12546" width="11.7109375" style="2" customWidth="1"/>
    <col min="12547" max="12549" width="13.28515625" style="2" customWidth="1"/>
    <col min="12550" max="12550" width="11.7109375" style="2" customWidth="1"/>
    <col min="12551" max="12552" width="10.85546875" style="2" customWidth="1"/>
    <col min="12553" max="12553" width="12.7109375" style="2" customWidth="1"/>
    <col min="12554" max="12554" width="15" style="2" customWidth="1"/>
    <col min="12555" max="12555" width="12.140625" style="2" customWidth="1"/>
    <col min="12556" max="12556" width="12.28515625" style="2" customWidth="1"/>
    <col min="12557" max="12557" width="10.85546875" style="2" customWidth="1"/>
    <col min="12558" max="12558" width="9.5703125" style="2" customWidth="1"/>
    <col min="12559" max="12559" width="9.28515625" style="2" customWidth="1"/>
    <col min="12560" max="12800" width="6.140625" style="2"/>
    <col min="12801" max="12801" width="12.42578125" style="2" customWidth="1"/>
    <col min="12802" max="12802" width="11.7109375" style="2" customWidth="1"/>
    <col min="12803" max="12805" width="13.28515625" style="2" customWidth="1"/>
    <col min="12806" max="12806" width="11.7109375" style="2" customWidth="1"/>
    <col min="12807" max="12808" width="10.85546875" style="2" customWidth="1"/>
    <col min="12809" max="12809" width="12.7109375" style="2" customWidth="1"/>
    <col min="12810" max="12810" width="15" style="2" customWidth="1"/>
    <col min="12811" max="12811" width="12.140625" style="2" customWidth="1"/>
    <col min="12812" max="12812" width="12.28515625" style="2" customWidth="1"/>
    <col min="12813" max="12813" width="10.85546875" style="2" customWidth="1"/>
    <col min="12814" max="12814" width="9.5703125" style="2" customWidth="1"/>
    <col min="12815" max="12815" width="9.28515625" style="2" customWidth="1"/>
    <col min="12816" max="13056" width="6.140625" style="2"/>
    <col min="13057" max="13057" width="12.42578125" style="2" customWidth="1"/>
    <col min="13058" max="13058" width="11.7109375" style="2" customWidth="1"/>
    <col min="13059" max="13061" width="13.28515625" style="2" customWidth="1"/>
    <col min="13062" max="13062" width="11.7109375" style="2" customWidth="1"/>
    <col min="13063" max="13064" width="10.85546875" style="2" customWidth="1"/>
    <col min="13065" max="13065" width="12.7109375" style="2" customWidth="1"/>
    <col min="13066" max="13066" width="15" style="2" customWidth="1"/>
    <col min="13067" max="13067" width="12.140625" style="2" customWidth="1"/>
    <col min="13068" max="13068" width="12.28515625" style="2" customWidth="1"/>
    <col min="13069" max="13069" width="10.85546875" style="2" customWidth="1"/>
    <col min="13070" max="13070" width="9.5703125" style="2" customWidth="1"/>
    <col min="13071" max="13071" width="9.28515625" style="2" customWidth="1"/>
    <col min="13072" max="13312" width="6.140625" style="2"/>
    <col min="13313" max="13313" width="12.42578125" style="2" customWidth="1"/>
    <col min="13314" max="13314" width="11.7109375" style="2" customWidth="1"/>
    <col min="13315" max="13317" width="13.28515625" style="2" customWidth="1"/>
    <col min="13318" max="13318" width="11.7109375" style="2" customWidth="1"/>
    <col min="13319" max="13320" width="10.85546875" style="2" customWidth="1"/>
    <col min="13321" max="13321" width="12.7109375" style="2" customWidth="1"/>
    <col min="13322" max="13322" width="15" style="2" customWidth="1"/>
    <col min="13323" max="13323" width="12.140625" style="2" customWidth="1"/>
    <col min="13324" max="13324" width="12.28515625" style="2" customWidth="1"/>
    <col min="13325" max="13325" width="10.85546875" style="2" customWidth="1"/>
    <col min="13326" max="13326" width="9.5703125" style="2" customWidth="1"/>
    <col min="13327" max="13327" width="9.28515625" style="2" customWidth="1"/>
    <col min="13328" max="13568" width="6.140625" style="2"/>
    <col min="13569" max="13569" width="12.42578125" style="2" customWidth="1"/>
    <col min="13570" max="13570" width="11.7109375" style="2" customWidth="1"/>
    <col min="13571" max="13573" width="13.28515625" style="2" customWidth="1"/>
    <col min="13574" max="13574" width="11.7109375" style="2" customWidth="1"/>
    <col min="13575" max="13576" width="10.85546875" style="2" customWidth="1"/>
    <col min="13577" max="13577" width="12.7109375" style="2" customWidth="1"/>
    <col min="13578" max="13578" width="15" style="2" customWidth="1"/>
    <col min="13579" max="13579" width="12.140625" style="2" customWidth="1"/>
    <col min="13580" max="13580" width="12.28515625" style="2" customWidth="1"/>
    <col min="13581" max="13581" width="10.85546875" style="2" customWidth="1"/>
    <col min="13582" max="13582" width="9.5703125" style="2" customWidth="1"/>
    <col min="13583" max="13583" width="9.28515625" style="2" customWidth="1"/>
    <col min="13584" max="13824" width="6.140625" style="2"/>
    <col min="13825" max="13825" width="12.42578125" style="2" customWidth="1"/>
    <col min="13826" max="13826" width="11.7109375" style="2" customWidth="1"/>
    <col min="13827" max="13829" width="13.28515625" style="2" customWidth="1"/>
    <col min="13830" max="13830" width="11.7109375" style="2" customWidth="1"/>
    <col min="13831" max="13832" width="10.85546875" style="2" customWidth="1"/>
    <col min="13833" max="13833" width="12.7109375" style="2" customWidth="1"/>
    <col min="13834" max="13834" width="15" style="2" customWidth="1"/>
    <col min="13835" max="13835" width="12.140625" style="2" customWidth="1"/>
    <col min="13836" max="13836" width="12.28515625" style="2" customWidth="1"/>
    <col min="13837" max="13837" width="10.85546875" style="2" customWidth="1"/>
    <col min="13838" max="13838" width="9.5703125" style="2" customWidth="1"/>
    <col min="13839" max="13839" width="9.28515625" style="2" customWidth="1"/>
    <col min="13840" max="14080" width="6.140625" style="2"/>
    <col min="14081" max="14081" width="12.42578125" style="2" customWidth="1"/>
    <col min="14082" max="14082" width="11.7109375" style="2" customWidth="1"/>
    <col min="14083" max="14085" width="13.28515625" style="2" customWidth="1"/>
    <col min="14086" max="14086" width="11.7109375" style="2" customWidth="1"/>
    <col min="14087" max="14088" width="10.85546875" style="2" customWidth="1"/>
    <col min="14089" max="14089" width="12.7109375" style="2" customWidth="1"/>
    <col min="14090" max="14090" width="15" style="2" customWidth="1"/>
    <col min="14091" max="14091" width="12.140625" style="2" customWidth="1"/>
    <col min="14092" max="14092" width="12.28515625" style="2" customWidth="1"/>
    <col min="14093" max="14093" width="10.85546875" style="2" customWidth="1"/>
    <col min="14094" max="14094" width="9.5703125" style="2" customWidth="1"/>
    <col min="14095" max="14095" width="9.28515625" style="2" customWidth="1"/>
    <col min="14096" max="14336" width="6.140625" style="2"/>
    <col min="14337" max="14337" width="12.42578125" style="2" customWidth="1"/>
    <col min="14338" max="14338" width="11.7109375" style="2" customWidth="1"/>
    <col min="14339" max="14341" width="13.28515625" style="2" customWidth="1"/>
    <col min="14342" max="14342" width="11.7109375" style="2" customWidth="1"/>
    <col min="14343" max="14344" width="10.85546875" style="2" customWidth="1"/>
    <col min="14345" max="14345" width="12.7109375" style="2" customWidth="1"/>
    <col min="14346" max="14346" width="15" style="2" customWidth="1"/>
    <col min="14347" max="14347" width="12.140625" style="2" customWidth="1"/>
    <col min="14348" max="14348" width="12.28515625" style="2" customWidth="1"/>
    <col min="14349" max="14349" width="10.85546875" style="2" customWidth="1"/>
    <col min="14350" max="14350" width="9.5703125" style="2" customWidth="1"/>
    <col min="14351" max="14351" width="9.28515625" style="2" customWidth="1"/>
    <col min="14352" max="14592" width="6.140625" style="2"/>
    <col min="14593" max="14593" width="12.42578125" style="2" customWidth="1"/>
    <col min="14594" max="14594" width="11.7109375" style="2" customWidth="1"/>
    <col min="14595" max="14597" width="13.28515625" style="2" customWidth="1"/>
    <col min="14598" max="14598" width="11.7109375" style="2" customWidth="1"/>
    <col min="14599" max="14600" width="10.85546875" style="2" customWidth="1"/>
    <col min="14601" max="14601" width="12.7109375" style="2" customWidth="1"/>
    <col min="14602" max="14602" width="15" style="2" customWidth="1"/>
    <col min="14603" max="14603" width="12.140625" style="2" customWidth="1"/>
    <col min="14604" max="14604" width="12.28515625" style="2" customWidth="1"/>
    <col min="14605" max="14605" width="10.85546875" style="2" customWidth="1"/>
    <col min="14606" max="14606" width="9.5703125" style="2" customWidth="1"/>
    <col min="14607" max="14607" width="9.28515625" style="2" customWidth="1"/>
    <col min="14608" max="14848" width="6.140625" style="2"/>
    <col min="14849" max="14849" width="12.42578125" style="2" customWidth="1"/>
    <col min="14850" max="14850" width="11.7109375" style="2" customWidth="1"/>
    <col min="14851" max="14853" width="13.28515625" style="2" customWidth="1"/>
    <col min="14854" max="14854" width="11.7109375" style="2" customWidth="1"/>
    <col min="14855" max="14856" width="10.85546875" style="2" customWidth="1"/>
    <col min="14857" max="14857" width="12.7109375" style="2" customWidth="1"/>
    <col min="14858" max="14858" width="15" style="2" customWidth="1"/>
    <col min="14859" max="14859" width="12.140625" style="2" customWidth="1"/>
    <col min="14860" max="14860" width="12.28515625" style="2" customWidth="1"/>
    <col min="14861" max="14861" width="10.85546875" style="2" customWidth="1"/>
    <col min="14862" max="14862" width="9.5703125" style="2" customWidth="1"/>
    <col min="14863" max="14863" width="9.28515625" style="2" customWidth="1"/>
    <col min="14864" max="15104" width="6.140625" style="2"/>
    <col min="15105" max="15105" width="12.42578125" style="2" customWidth="1"/>
    <col min="15106" max="15106" width="11.7109375" style="2" customWidth="1"/>
    <col min="15107" max="15109" width="13.28515625" style="2" customWidth="1"/>
    <col min="15110" max="15110" width="11.7109375" style="2" customWidth="1"/>
    <col min="15111" max="15112" width="10.85546875" style="2" customWidth="1"/>
    <col min="15113" max="15113" width="12.7109375" style="2" customWidth="1"/>
    <col min="15114" max="15114" width="15" style="2" customWidth="1"/>
    <col min="15115" max="15115" width="12.140625" style="2" customWidth="1"/>
    <col min="15116" max="15116" width="12.28515625" style="2" customWidth="1"/>
    <col min="15117" max="15117" width="10.85546875" style="2" customWidth="1"/>
    <col min="15118" max="15118" width="9.5703125" style="2" customWidth="1"/>
    <col min="15119" max="15119" width="9.28515625" style="2" customWidth="1"/>
    <col min="15120" max="15360" width="6.140625" style="2"/>
    <col min="15361" max="15361" width="12.42578125" style="2" customWidth="1"/>
    <col min="15362" max="15362" width="11.7109375" style="2" customWidth="1"/>
    <col min="15363" max="15365" width="13.28515625" style="2" customWidth="1"/>
    <col min="15366" max="15366" width="11.7109375" style="2" customWidth="1"/>
    <col min="15367" max="15368" width="10.85546875" style="2" customWidth="1"/>
    <col min="15369" max="15369" width="12.7109375" style="2" customWidth="1"/>
    <col min="15370" max="15370" width="15" style="2" customWidth="1"/>
    <col min="15371" max="15371" width="12.140625" style="2" customWidth="1"/>
    <col min="15372" max="15372" width="12.28515625" style="2" customWidth="1"/>
    <col min="15373" max="15373" width="10.85546875" style="2" customWidth="1"/>
    <col min="15374" max="15374" width="9.5703125" style="2" customWidth="1"/>
    <col min="15375" max="15375" width="9.28515625" style="2" customWidth="1"/>
    <col min="15376" max="15616" width="6.140625" style="2"/>
    <col min="15617" max="15617" width="12.42578125" style="2" customWidth="1"/>
    <col min="15618" max="15618" width="11.7109375" style="2" customWidth="1"/>
    <col min="15619" max="15621" width="13.28515625" style="2" customWidth="1"/>
    <col min="15622" max="15622" width="11.7109375" style="2" customWidth="1"/>
    <col min="15623" max="15624" width="10.85546875" style="2" customWidth="1"/>
    <col min="15625" max="15625" width="12.7109375" style="2" customWidth="1"/>
    <col min="15626" max="15626" width="15" style="2" customWidth="1"/>
    <col min="15627" max="15627" width="12.140625" style="2" customWidth="1"/>
    <col min="15628" max="15628" width="12.28515625" style="2" customWidth="1"/>
    <col min="15629" max="15629" width="10.85546875" style="2" customWidth="1"/>
    <col min="15630" max="15630" width="9.5703125" style="2" customWidth="1"/>
    <col min="15631" max="15631" width="9.28515625" style="2" customWidth="1"/>
    <col min="15632" max="15872" width="6.140625" style="2"/>
    <col min="15873" max="15873" width="12.42578125" style="2" customWidth="1"/>
    <col min="15874" max="15874" width="11.7109375" style="2" customWidth="1"/>
    <col min="15875" max="15877" width="13.28515625" style="2" customWidth="1"/>
    <col min="15878" max="15878" width="11.7109375" style="2" customWidth="1"/>
    <col min="15879" max="15880" width="10.85546875" style="2" customWidth="1"/>
    <col min="15881" max="15881" width="12.7109375" style="2" customWidth="1"/>
    <col min="15882" max="15882" width="15" style="2" customWidth="1"/>
    <col min="15883" max="15883" width="12.140625" style="2" customWidth="1"/>
    <col min="15884" max="15884" width="12.28515625" style="2" customWidth="1"/>
    <col min="15885" max="15885" width="10.85546875" style="2" customWidth="1"/>
    <col min="15886" max="15886" width="9.5703125" style="2" customWidth="1"/>
    <col min="15887" max="15887" width="9.28515625" style="2" customWidth="1"/>
    <col min="15888" max="16128" width="6.140625" style="2"/>
    <col min="16129" max="16129" width="12.42578125" style="2" customWidth="1"/>
    <col min="16130" max="16130" width="11.7109375" style="2" customWidth="1"/>
    <col min="16131" max="16133" width="13.28515625" style="2" customWidth="1"/>
    <col min="16134" max="16134" width="11.7109375" style="2" customWidth="1"/>
    <col min="16135" max="16136" width="10.85546875" style="2" customWidth="1"/>
    <col min="16137" max="16137" width="12.7109375" style="2" customWidth="1"/>
    <col min="16138" max="16138" width="15" style="2" customWidth="1"/>
    <col min="16139" max="16139" width="12.140625" style="2" customWidth="1"/>
    <col min="16140" max="16140" width="12.28515625" style="2" customWidth="1"/>
    <col min="16141" max="16141" width="10.85546875" style="2" customWidth="1"/>
    <col min="16142" max="16142" width="9.5703125" style="2" customWidth="1"/>
    <col min="16143" max="16143" width="9.28515625" style="2" customWidth="1"/>
    <col min="16144" max="16384" width="6.140625" style="2"/>
  </cols>
  <sheetData>
    <row r="1" spans="1:15" ht="15" hidden="1" customHeight="1" x14ac:dyDescent="0.25">
      <c r="A1" s="146" t="s">
        <v>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8"/>
      <c r="M1" s="1"/>
      <c r="N1" s="149" t="s">
        <v>41</v>
      </c>
      <c r="O1" s="150"/>
    </row>
    <row r="2" spans="1:15" ht="15" hidden="1" customHeight="1" x14ac:dyDescent="0.25">
      <c r="A2" s="3" t="s">
        <v>42</v>
      </c>
      <c r="B2" s="3" t="s">
        <v>43</v>
      </c>
      <c r="C2" s="3" t="s">
        <v>42</v>
      </c>
      <c r="D2" s="3" t="s">
        <v>43</v>
      </c>
      <c r="E2" s="3" t="s">
        <v>42</v>
      </c>
      <c r="F2" s="3" t="s">
        <v>43</v>
      </c>
      <c r="G2" s="3" t="s">
        <v>42</v>
      </c>
      <c r="H2" s="3" t="s">
        <v>43</v>
      </c>
      <c r="I2" s="3" t="s">
        <v>42</v>
      </c>
      <c r="J2" s="3" t="s">
        <v>43</v>
      </c>
      <c r="K2" s="3" t="s">
        <v>42</v>
      </c>
      <c r="L2" s="3" t="s">
        <v>43</v>
      </c>
      <c r="M2" s="1"/>
      <c r="N2" s="4" t="s">
        <v>44</v>
      </c>
      <c r="O2" s="4" t="s">
        <v>43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42</v>
      </c>
      <c r="B4" s="3" t="s">
        <v>43</v>
      </c>
      <c r="C4" s="3" t="s">
        <v>42</v>
      </c>
      <c r="D4" s="3" t="s">
        <v>43</v>
      </c>
      <c r="E4" s="3" t="s">
        <v>42</v>
      </c>
      <c r="F4" s="3" t="s">
        <v>43</v>
      </c>
      <c r="G4" s="3" t="s">
        <v>42</v>
      </c>
      <c r="H4" s="3" t="s">
        <v>43</v>
      </c>
      <c r="I4" s="3" t="s">
        <v>42</v>
      </c>
      <c r="J4" s="3" t="s">
        <v>43</v>
      </c>
      <c r="K4" s="3" t="s">
        <v>42</v>
      </c>
      <c r="L4" s="3" t="s">
        <v>43</v>
      </c>
      <c r="M4" s="1"/>
      <c r="N4" s="4" t="s">
        <v>44</v>
      </c>
      <c r="O4" s="3" t="s">
        <v>43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42</v>
      </c>
      <c r="B6" s="3" t="s">
        <v>43</v>
      </c>
      <c r="C6" s="3" t="s">
        <v>42</v>
      </c>
      <c r="D6" s="3" t="s">
        <v>43</v>
      </c>
      <c r="E6" s="3" t="s">
        <v>42</v>
      </c>
      <c r="F6" s="3" t="s">
        <v>43</v>
      </c>
      <c r="G6" s="3" t="s">
        <v>42</v>
      </c>
      <c r="H6" s="3" t="s">
        <v>43</v>
      </c>
      <c r="I6" s="3" t="s">
        <v>42</v>
      </c>
      <c r="J6" s="3" t="s">
        <v>43</v>
      </c>
      <c r="K6" s="3" t="s">
        <v>42</v>
      </c>
      <c r="L6" s="3" t="s">
        <v>43</v>
      </c>
      <c r="M6" s="1"/>
      <c r="N6" s="4" t="s">
        <v>44</v>
      </c>
      <c r="O6" s="3" t="s">
        <v>43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42</v>
      </c>
      <c r="B8" s="3" t="s">
        <v>43</v>
      </c>
      <c r="C8" s="3" t="s">
        <v>42</v>
      </c>
      <c r="D8" s="3" t="s">
        <v>43</v>
      </c>
      <c r="E8" s="3" t="s">
        <v>42</v>
      </c>
      <c r="F8" s="3" t="s">
        <v>43</v>
      </c>
      <c r="G8" s="3" t="s">
        <v>42</v>
      </c>
      <c r="H8" s="3" t="s">
        <v>43</v>
      </c>
      <c r="I8" s="3" t="s">
        <v>42</v>
      </c>
      <c r="J8" s="3" t="s">
        <v>43</v>
      </c>
      <c r="K8" s="3" t="s">
        <v>42</v>
      </c>
      <c r="L8" s="3" t="s">
        <v>43</v>
      </c>
      <c r="M8" s="1"/>
      <c r="N8" s="4" t="s">
        <v>44</v>
      </c>
      <c r="O8" s="3" t="s">
        <v>43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42</v>
      </c>
      <c r="B10" s="3" t="s">
        <v>43</v>
      </c>
      <c r="C10" s="3" t="s">
        <v>42</v>
      </c>
      <c r="D10" s="3" t="s">
        <v>43</v>
      </c>
      <c r="E10" s="3" t="s">
        <v>42</v>
      </c>
      <c r="F10" s="3" t="s">
        <v>43</v>
      </c>
      <c r="G10" s="3" t="s">
        <v>42</v>
      </c>
      <c r="H10" s="3" t="s">
        <v>43</v>
      </c>
      <c r="I10" s="3" t="s">
        <v>42</v>
      </c>
      <c r="J10" s="3" t="s">
        <v>43</v>
      </c>
      <c r="K10" s="3" t="s">
        <v>42</v>
      </c>
      <c r="L10" s="3" t="s">
        <v>43</v>
      </c>
      <c r="M10" s="1"/>
      <c r="N10" s="4" t="s">
        <v>44</v>
      </c>
      <c r="O10" s="3" t="s">
        <v>43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42</v>
      </c>
      <c r="B12" s="3" t="s">
        <v>43</v>
      </c>
      <c r="C12" s="3" t="s">
        <v>42</v>
      </c>
      <c r="D12" s="3" t="s">
        <v>43</v>
      </c>
      <c r="E12" s="3" t="s">
        <v>42</v>
      </c>
      <c r="F12" s="3" t="s">
        <v>43</v>
      </c>
      <c r="G12" s="3" t="s">
        <v>42</v>
      </c>
      <c r="H12" s="3" t="s">
        <v>43</v>
      </c>
      <c r="I12" s="3" t="s">
        <v>42</v>
      </c>
      <c r="J12" s="3" t="s">
        <v>43</v>
      </c>
      <c r="K12" s="3" t="s">
        <v>42</v>
      </c>
      <c r="L12" s="3" t="s">
        <v>43</v>
      </c>
      <c r="M12" s="1"/>
      <c r="N12" s="4" t="s">
        <v>44</v>
      </c>
      <c r="O12" s="3" t="s">
        <v>43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42</v>
      </c>
      <c r="B14" s="3" t="s">
        <v>43</v>
      </c>
      <c r="C14" s="3" t="s">
        <v>42</v>
      </c>
      <c r="D14" s="3" t="s">
        <v>43</v>
      </c>
      <c r="E14" s="3" t="s">
        <v>42</v>
      </c>
      <c r="F14" s="3" t="s">
        <v>43</v>
      </c>
      <c r="G14" s="3" t="s">
        <v>42</v>
      </c>
      <c r="H14" s="3" t="s">
        <v>43</v>
      </c>
      <c r="I14" s="3" t="s">
        <v>42</v>
      </c>
      <c r="J14" s="3" t="s">
        <v>43</v>
      </c>
      <c r="K14" s="3" t="s">
        <v>42</v>
      </c>
      <c r="L14" s="3" t="s">
        <v>43</v>
      </c>
      <c r="M14" s="1"/>
      <c r="N14" s="4" t="s">
        <v>44</v>
      </c>
      <c r="O14" s="3" t="s">
        <v>43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42</v>
      </c>
      <c r="B16" s="3" t="s">
        <v>43</v>
      </c>
      <c r="C16" s="3" t="s">
        <v>42</v>
      </c>
      <c r="D16" s="3" t="s">
        <v>43</v>
      </c>
      <c r="E16" s="3" t="s">
        <v>42</v>
      </c>
      <c r="F16" s="3" t="s">
        <v>43</v>
      </c>
      <c r="G16" s="3" t="s">
        <v>42</v>
      </c>
      <c r="H16" s="3" t="s">
        <v>43</v>
      </c>
      <c r="I16" s="3" t="s">
        <v>42</v>
      </c>
      <c r="J16" s="3" t="s">
        <v>43</v>
      </c>
      <c r="K16" s="3" t="s">
        <v>42</v>
      </c>
      <c r="L16" s="3" t="s">
        <v>43</v>
      </c>
      <c r="M16" s="1"/>
      <c r="N16" s="4" t="s">
        <v>44</v>
      </c>
      <c r="O16" s="3" t="s">
        <v>43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42</v>
      </c>
      <c r="B18" s="3" t="s">
        <v>43</v>
      </c>
      <c r="C18" s="3" t="s">
        <v>42</v>
      </c>
      <c r="D18" s="3" t="s">
        <v>43</v>
      </c>
      <c r="E18" s="3" t="s">
        <v>42</v>
      </c>
      <c r="F18" s="3" t="s">
        <v>43</v>
      </c>
      <c r="G18" s="3" t="s">
        <v>42</v>
      </c>
      <c r="H18" s="3" t="s">
        <v>43</v>
      </c>
      <c r="I18" s="3" t="s">
        <v>42</v>
      </c>
      <c r="J18" s="3" t="s">
        <v>43</v>
      </c>
      <c r="K18" s="3" t="s">
        <v>42</v>
      </c>
      <c r="L18" s="3" t="s">
        <v>43</v>
      </c>
      <c r="M18" s="1"/>
      <c r="N18" s="4" t="s">
        <v>44</v>
      </c>
      <c r="O18" s="3" t="s">
        <v>43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42</v>
      </c>
      <c r="B20" s="3" t="s">
        <v>43</v>
      </c>
      <c r="C20" s="3" t="s">
        <v>42</v>
      </c>
      <c r="D20" s="3" t="s">
        <v>43</v>
      </c>
      <c r="E20" s="3" t="s">
        <v>42</v>
      </c>
      <c r="F20" s="3" t="s">
        <v>43</v>
      </c>
      <c r="G20" s="3" t="s">
        <v>42</v>
      </c>
      <c r="H20" s="3" t="s">
        <v>43</v>
      </c>
      <c r="I20" s="3" t="s">
        <v>42</v>
      </c>
      <c r="J20" s="3" t="s">
        <v>43</v>
      </c>
      <c r="K20" s="3" t="s">
        <v>42</v>
      </c>
      <c r="L20" s="3" t="s">
        <v>43</v>
      </c>
      <c r="M20" s="1"/>
      <c r="N20" s="4" t="s">
        <v>44</v>
      </c>
      <c r="O20" s="3" t="s">
        <v>43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42</v>
      </c>
      <c r="B22" s="3" t="s">
        <v>43</v>
      </c>
      <c r="C22" s="3" t="s">
        <v>42</v>
      </c>
      <c r="D22" s="3" t="s">
        <v>43</v>
      </c>
      <c r="E22" s="3" t="s">
        <v>42</v>
      </c>
      <c r="F22" s="3" t="s">
        <v>43</v>
      </c>
      <c r="G22" s="3" t="s">
        <v>42</v>
      </c>
      <c r="H22" s="3" t="s">
        <v>43</v>
      </c>
      <c r="I22" s="3" t="s">
        <v>42</v>
      </c>
      <c r="J22" s="3" t="s">
        <v>43</v>
      </c>
      <c r="K22" s="3" t="s">
        <v>42</v>
      </c>
      <c r="L22" s="3" t="s">
        <v>43</v>
      </c>
      <c r="M22" s="1"/>
      <c r="N22" s="4" t="s">
        <v>44</v>
      </c>
      <c r="O22" s="3" t="s">
        <v>43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42</v>
      </c>
      <c r="B24" s="3" t="s">
        <v>43</v>
      </c>
      <c r="C24" s="3" t="s">
        <v>42</v>
      </c>
      <c r="D24" s="3" t="s">
        <v>43</v>
      </c>
      <c r="E24" s="3" t="s">
        <v>42</v>
      </c>
      <c r="F24" s="3" t="s">
        <v>43</v>
      </c>
      <c r="G24" s="3" t="s">
        <v>42</v>
      </c>
      <c r="H24" s="3" t="s">
        <v>43</v>
      </c>
      <c r="I24" s="3" t="s">
        <v>42</v>
      </c>
      <c r="J24" s="3" t="s">
        <v>43</v>
      </c>
      <c r="K24" s="3" t="s">
        <v>42</v>
      </c>
      <c r="L24" s="3" t="s">
        <v>43</v>
      </c>
      <c r="M24" s="1"/>
      <c r="N24" s="4" t="s">
        <v>44</v>
      </c>
      <c r="O24" s="3" t="s">
        <v>43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45</v>
      </c>
      <c r="B28" s="3" t="s">
        <v>46</v>
      </c>
      <c r="C28" s="3" t="s">
        <v>47</v>
      </c>
      <c r="D28" s="3" t="s">
        <v>45</v>
      </c>
      <c r="E28" s="3" t="s">
        <v>46</v>
      </c>
      <c r="F28" s="3" t="s">
        <v>47</v>
      </c>
      <c r="G28" s="3" t="s">
        <v>45</v>
      </c>
      <c r="H28" s="3" t="s">
        <v>46</v>
      </c>
      <c r="I28" s="3" t="s">
        <v>47</v>
      </c>
      <c r="J28" s="3" t="s">
        <v>45</v>
      </c>
      <c r="K28" s="3" t="s">
        <v>46</v>
      </c>
      <c r="L28" s="3" t="s">
        <v>47</v>
      </c>
      <c r="M28" s="3" t="s">
        <v>45</v>
      </c>
      <c r="N28" s="3" t="s">
        <v>46</v>
      </c>
      <c r="O28" s="3" t="s">
        <v>47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45</v>
      </c>
      <c r="B30" s="3" t="s">
        <v>46</v>
      </c>
      <c r="C30" s="3" t="s">
        <v>47</v>
      </c>
      <c r="D30" s="3" t="s">
        <v>45</v>
      </c>
      <c r="E30" s="3" t="s">
        <v>46</v>
      </c>
      <c r="F30" s="3" t="s">
        <v>47</v>
      </c>
      <c r="G30" s="3" t="s">
        <v>45</v>
      </c>
      <c r="H30" s="3" t="s">
        <v>46</v>
      </c>
      <c r="I30" s="3" t="s">
        <v>47</v>
      </c>
      <c r="J30" s="3" t="s">
        <v>45</v>
      </c>
      <c r="K30" s="3" t="s">
        <v>46</v>
      </c>
      <c r="L30" s="3" t="s">
        <v>47</v>
      </c>
      <c r="M30" s="3" t="s">
        <v>45</v>
      </c>
      <c r="N30" s="3" t="s">
        <v>46</v>
      </c>
      <c r="O30" s="3" t="s">
        <v>47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45</v>
      </c>
      <c r="B32" s="3" t="s">
        <v>46</v>
      </c>
      <c r="C32" s="3" t="s">
        <v>47</v>
      </c>
      <c r="D32" s="3" t="s">
        <v>45</v>
      </c>
      <c r="E32" s="3" t="s">
        <v>46</v>
      </c>
      <c r="F32" s="3" t="s">
        <v>47</v>
      </c>
      <c r="G32" s="3" t="s">
        <v>45</v>
      </c>
      <c r="H32" s="3" t="s">
        <v>46</v>
      </c>
      <c r="I32" s="3" t="s">
        <v>47</v>
      </c>
      <c r="J32" s="3" t="s">
        <v>45</v>
      </c>
      <c r="K32" s="3" t="s">
        <v>46</v>
      </c>
      <c r="L32" s="3" t="s">
        <v>47</v>
      </c>
      <c r="M32" s="3" t="s">
        <v>45</v>
      </c>
      <c r="N32" s="3" t="s">
        <v>46</v>
      </c>
      <c r="O32" s="3" t="s">
        <v>47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45</v>
      </c>
      <c r="B34" s="3" t="s">
        <v>46</v>
      </c>
      <c r="C34" s="3" t="s">
        <v>47</v>
      </c>
      <c r="D34" s="3" t="s">
        <v>45</v>
      </c>
      <c r="E34" s="3" t="s">
        <v>46</v>
      </c>
      <c r="F34" s="3" t="s">
        <v>47</v>
      </c>
      <c r="G34" s="3" t="s">
        <v>45</v>
      </c>
      <c r="H34" s="3" t="s">
        <v>46</v>
      </c>
      <c r="I34" s="3" t="s">
        <v>47</v>
      </c>
      <c r="J34" s="3" t="s">
        <v>45</v>
      </c>
      <c r="K34" s="3" t="s">
        <v>46</v>
      </c>
      <c r="L34" s="3" t="s">
        <v>47</v>
      </c>
      <c r="M34" s="3" t="s">
        <v>45</v>
      </c>
      <c r="N34" s="3" t="s">
        <v>46</v>
      </c>
      <c r="O34" s="3" t="s">
        <v>47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45</v>
      </c>
      <c r="B36" s="3" t="s">
        <v>46</v>
      </c>
      <c r="C36" s="3" t="s">
        <v>47</v>
      </c>
      <c r="D36" s="3" t="s">
        <v>45</v>
      </c>
      <c r="E36" s="3" t="s">
        <v>46</v>
      </c>
      <c r="F36" s="3" t="s">
        <v>47</v>
      </c>
      <c r="G36" s="3" t="s">
        <v>45</v>
      </c>
      <c r="H36" s="3" t="s">
        <v>46</v>
      </c>
      <c r="I36" s="3" t="s">
        <v>47</v>
      </c>
      <c r="J36" s="3" t="s">
        <v>45</v>
      </c>
      <c r="K36" s="3" t="s">
        <v>46</v>
      </c>
      <c r="L36" s="3" t="s">
        <v>47</v>
      </c>
      <c r="M36" s="3" t="s">
        <v>45</v>
      </c>
      <c r="N36" s="3" t="s">
        <v>46</v>
      </c>
      <c r="O36" s="3" t="s">
        <v>47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45</v>
      </c>
      <c r="B38" s="3" t="s">
        <v>46</v>
      </c>
      <c r="C38" s="3" t="s">
        <v>47</v>
      </c>
      <c r="D38" s="3" t="s">
        <v>45</v>
      </c>
      <c r="E38" s="3" t="s">
        <v>46</v>
      </c>
      <c r="F38" s="3" t="s">
        <v>47</v>
      </c>
      <c r="G38" s="3" t="s">
        <v>45</v>
      </c>
      <c r="H38" s="3" t="s">
        <v>46</v>
      </c>
      <c r="I38" s="3" t="s">
        <v>47</v>
      </c>
      <c r="J38" s="3" t="s">
        <v>45</v>
      </c>
      <c r="K38" s="3" t="s">
        <v>46</v>
      </c>
      <c r="L38" s="3" t="s">
        <v>47</v>
      </c>
      <c r="M38" s="3" t="s">
        <v>45</v>
      </c>
      <c r="N38" s="3" t="s">
        <v>46</v>
      </c>
      <c r="O38" s="3" t="s">
        <v>47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45</v>
      </c>
      <c r="B40" s="3" t="s">
        <v>46</v>
      </c>
      <c r="C40" s="3" t="s">
        <v>47</v>
      </c>
      <c r="D40" s="3" t="s">
        <v>45</v>
      </c>
      <c r="E40" s="3" t="s">
        <v>46</v>
      </c>
      <c r="F40" s="3" t="s">
        <v>47</v>
      </c>
      <c r="G40" s="3" t="s">
        <v>45</v>
      </c>
      <c r="H40" s="3" t="s">
        <v>46</v>
      </c>
      <c r="I40" s="3" t="s">
        <v>47</v>
      </c>
      <c r="J40" s="3" t="s">
        <v>45</v>
      </c>
      <c r="K40" s="3" t="s">
        <v>46</v>
      </c>
      <c r="L40" s="3" t="s">
        <v>47</v>
      </c>
      <c r="M40" s="3" t="s">
        <v>45</v>
      </c>
      <c r="N40" s="3" t="s">
        <v>46</v>
      </c>
      <c r="O40" s="3" t="s">
        <v>47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45</v>
      </c>
      <c r="B42" s="3" t="s">
        <v>46</v>
      </c>
      <c r="C42" s="3" t="s">
        <v>47</v>
      </c>
      <c r="D42" s="3" t="s">
        <v>45</v>
      </c>
      <c r="E42" s="3" t="s">
        <v>46</v>
      </c>
      <c r="F42" s="3" t="s">
        <v>47</v>
      </c>
      <c r="G42" s="3" t="s">
        <v>45</v>
      </c>
      <c r="H42" s="3" t="s">
        <v>46</v>
      </c>
      <c r="I42" s="3" t="s">
        <v>47</v>
      </c>
      <c r="J42" s="3" t="s">
        <v>45</v>
      </c>
      <c r="K42" s="3" t="s">
        <v>46</v>
      </c>
      <c r="L42" s="3" t="s">
        <v>47</v>
      </c>
      <c r="M42" s="3" t="s">
        <v>45</v>
      </c>
      <c r="N42" s="3" t="s">
        <v>46</v>
      </c>
      <c r="O42" s="3" t="s">
        <v>47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45</v>
      </c>
      <c r="B44" s="3" t="s">
        <v>46</v>
      </c>
      <c r="C44" s="3" t="s">
        <v>47</v>
      </c>
      <c r="D44" s="3" t="s">
        <v>45</v>
      </c>
      <c r="E44" s="3" t="s">
        <v>46</v>
      </c>
      <c r="F44" s="3" t="s">
        <v>47</v>
      </c>
      <c r="G44" s="3" t="s">
        <v>45</v>
      </c>
      <c r="H44" s="3" t="s">
        <v>46</v>
      </c>
      <c r="I44" s="3" t="s">
        <v>47</v>
      </c>
      <c r="J44" s="3" t="s">
        <v>45</v>
      </c>
      <c r="K44" s="3" t="s">
        <v>46</v>
      </c>
      <c r="L44" s="3" t="s">
        <v>47</v>
      </c>
      <c r="M44" s="3" t="s">
        <v>45</v>
      </c>
      <c r="N44" s="3" t="s">
        <v>46</v>
      </c>
      <c r="O44" s="3" t="s">
        <v>47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45</v>
      </c>
      <c r="B46" s="3" t="s">
        <v>46</v>
      </c>
      <c r="C46" s="3" t="s">
        <v>47</v>
      </c>
      <c r="D46" s="3" t="s">
        <v>45</v>
      </c>
      <c r="E46" s="3" t="s">
        <v>46</v>
      </c>
      <c r="F46" s="3" t="s">
        <v>47</v>
      </c>
      <c r="G46" s="3" t="s">
        <v>45</v>
      </c>
      <c r="H46" s="3" t="s">
        <v>46</v>
      </c>
      <c r="I46" s="3" t="s">
        <v>47</v>
      </c>
      <c r="J46" s="3" t="s">
        <v>45</v>
      </c>
      <c r="K46" s="3" t="s">
        <v>46</v>
      </c>
      <c r="L46" s="3" t="s">
        <v>47</v>
      </c>
      <c r="M46" s="3" t="s">
        <v>45</v>
      </c>
      <c r="N46" s="3" t="s">
        <v>46</v>
      </c>
      <c r="O46" s="3" t="s">
        <v>47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45</v>
      </c>
      <c r="B48" s="3" t="s">
        <v>46</v>
      </c>
      <c r="C48" s="3" t="s">
        <v>47</v>
      </c>
      <c r="D48" s="3" t="s">
        <v>45</v>
      </c>
      <c r="E48" s="3" t="s">
        <v>46</v>
      </c>
      <c r="F48" s="3" t="s">
        <v>47</v>
      </c>
      <c r="G48" s="3" t="s">
        <v>45</v>
      </c>
      <c r="H48" s="3" t="s">
        <v>46</v>
      </c>
      <c r="I48" s="3" t="s">
        <v>47</v>
      </c>
      <c r="J48" s="3" t="s">
        <v>45</v>
      </c>
      <c r="K48" s="3" t="s">
        <v>46</v>
      </c>
      <c r="L48" s="3" t="s">
        <v>47</v>
      </c>
      <c r="M48" s="3" t="s">
        <v>45</v>
      </c>
      <c r="N48" s="3" t="s">
        <v>46</v>
      </c>
      <c r="O48" s="3" t="s">
        <v>47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45</v>
      </c>
      <c r="B50" s="3" t="s">
        <v>46</v>
      </c>
      <c r="C50" s="3" t="s">
        <v>47</v>
      </c>
      <c r="D50" s="3" t="s">
        <v>45</v>
      </c>
      <c r="E50" s="3" t="s">
        <v>46</v>
      </c>
      <c r="F50" s="3" t="s">
        <v>47</v>
      </c>
      <c r="G50" s="3" t="s">
        <v>45</v>
      </c>
      <c r="H50" s="3" t="s">
        <v>46</v>
      </c>
      <c r="I50" s="3" t="s">
        <v>47</v>
      </c>
      <c r="J50" s="3" t="s">
        <v>45</v>
      </c>
      <c r="K50" s="3" t="s">
        <v>46</v>
      </c>
      <c r="L50" s="3" t="s">
        <v>47</v>
      </c>
      <c r="M50" s="3" t="s">
        <v>45</v>
      </c>
      <c r="N50" s="3" t="s">
        <v>46</v>
      </c>
      <c r="O50" s="3" t="s">
        <v>47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45</v>
      </c>
      <c r="B52" s="3" t="s">
        <v>46</v>
      </c>
      <c r="C52" s="3" t="s">
        <v>47</v>
      </c>
      <c r="D52" s="3" t="s">
        <v>45</v>
      </c>
      <c r="E52" s="3" t="s">
        <v>46</v>
      </c>
      <c r="F52" s="3" t="s">
        <v>47</v>
      </c>
      <c r="G52" s="3" t="s">
        <v>45</v>
      </c>
      <c r="H52" s="3" t="s">
        <v>46</v>
      </c>
      <c r="I52" s="3" t="s">
        <v>47</v>
      </c>
      <c r="J52" s="3" t="s">
        <v>45</v>
      </c>
      <c r="K52" s="3" t="s">
        <v>46</v>
      </c>
      <c r="L52" s="3" t="s">
        <v>47</v>
      </c>
      <c r="M52" s="3" t="s">
        <v>45</v>
      </c>
      <c r="N52" s="3" t="s">
        <v>46</v>
      </c>
      <c r="O52" s="3" t="s">
        <v>47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45</v>
      </c>
      <c r="B54" s="3" t="s">
        <v>46</v>
      </c>
      <c r="C54" s="3" t="s">
        <v>47</v>
      </c>
      <c r="D54" s="3" t="s">
        <v>45</v>
      </c>
      <c r="E54" s="3" t="s">
        <v>46</v>
      </c>
      <c r="F54" s="3" t="s">
        <v>47</v>
      </c>
      <c r="G54" s="3" t="s">
        <v>45</v>
      </c>
      <c r="H54" s="3" t="s">
        <v>46</v>
      </c>
      <c r="I54" s="3" t="s">
        <v>47</v>
      </c>
      <c r="J54" s="3" t="s">
        <v>45</v>
      </c>
      <c r="K54" s="3" t="s">
        <v>46</v>
      </c>
      <c r="L54" s="3" t="s">
        <v>47</v>
      </c>
      <c r="M54" s="3" t="s">
        <v>45</v>
      </c>
      <c r="N54" s="3" t="s">
        <v>46</v>
      </c>
      <c r="O54" s="3" t="s">
        <v>47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45</v>
      </c>
      <c r="B56" s="3" t="s">
        <v>46</v>
      </c>
      <c r="C56" s="3" t="s">
        <v>47</v>
      </c>
      <c r="D56" s="3" t="s">
        <v>45</v>
      </c>
      <c r="E56" s="3" t="s">
        <v>46</v>
      </c>
      <c r="F56" s="3" t="s">
        <v>47</v>
      </c>
      <c r="G56" s="3" t="s">
        <v>45</v>
      </c>
      <c r="H56" s="3" t="s">
        <v>46</v>
      </c>
      <c r="I56" s="3" t="s">
        <v>47</v>
      </c>
      <c r="J56" s="3" t="s">
        <v>45</v>
      </c>
      <c r="K56" s="3" t="s">
        <v>46</v>
      </c>
      <c r="L56" s="3" t="s">
        <v>47</v>
      </c>
      <c r="M56" s="3" t="s">
        <v>45</v>
      </c>
      <c r="N56" s="3" t="s">
        <v>46</v>
      </c>
      <c r="O56" s="3" t="s">
        <v>47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45</v>
      </c>
      <c r="B58" s="3" t="s">
        <v>46</v>
      </c>
      <c r="C58" s="3" t="s">
        <v>47</v>
      </c>
      <c r="D58" s="3" t="s">
        <v>45</v>
      </c>
      <c r="E58" s="3" t="s">
        <v>46</v>
      </c>
      <c r="F58" s="3" t="s">
        <v>47</v>
      </c>
      <c r="G58" s="3" t="s">
        <v>45</v>
      </c>
      <c r="H58" s="3" t="s">
        <v>46</v>
      </c>
      <c r="I58" s="3" t="s">
        <v>47</v>
      </c>
      <c r="J58" s="3" t="s">
        <v>45</v>
      </c>
      <c r="K58" s="3" t="s">
        <v>46</v>
      </c>
      <c r="L58" s="3" t="s">
        <v>47</v>
      </c>
      <c r="M58" s="3" t="s">
        <v>45</v>
      </c>
      <c r="N58" s="3" t="s">
        <v>46</v>
      </c>
      <c r="O58" s="3" t="s">
        <v>47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45</v>
      </c>
      <c r="B60" s="3" t="s">
        <v>46</v>
      </c>
      <c r="C60" s="3" t="s">
        <v>47</v>
      </c>
      <c r="D60" s="3" t="s">
        <v>45</v>
      </c>
      <c r="E60" s="3" t="s">
        <v>46</v>
      </c>
      <c r="F60" s="3" t="s">
        <v>47</v>
      </c>
      <c r="G60" s="3" t="s">
        <v>45</v>
      </c>
      <c r="H60" s="3" t="s">
        <v>46</v>
      </c>
      <c r="I60" s="3" t="s">
        <v>47</v>
      </c>
      <c r="J60" s="3" t="s">
        <v>45</v>
      </c>
      <c r="K60" s="3" t="s">
        <v>46</v>
      </c>
      <c r="L60" s="3" t="s">
        <v>47</v>
      </c>
      <c r="M60" s="3" t="s">
        <v>45</v>
      </c>
      <c r="N60" s="3" t="s">
        <v>46</v>
      </c>
      <c r="O60" s="3" t="s">
        <v>47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48</v>
      </c>
      <c r="B64" s="3" t="s">
        <v>43</v>
      </c>
      <c r="C64" s="3" t="s">
        <v>48</v>
      </c>
      <c r="D64" s="3" t="s">
        <v>43</v>
      </c>
      <c r="E64" s="3" t="s">
        <v>48</v>
      </c>
      <c r="F64" s="3" t="s">
        <v>43</v>
      </c>
      <c r="H64" s="5" t="s">
        <v>49</v>
      </c>
      <c r="I64" s="5" t="s">
        <v>5</v>
      </c>
      <c r="J64" s="5" t="s">
        <v>49</v>
      </c>
      <c r="K64" s="5" t="s">
        <v>5</v>
      </c>
      <c r="L64" s="5" t="s">
        <v>49</v>
      </c>
      <c r="M64" s="5" t="s">
        <v>5</v>
      </c>
      <c r="N64" s="5" t="s">
        <v>49</v>
      </c>
      <c r="O64" s="5" t="s">
        <v>5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48</v>
      </c>
      <c r="B66" s="3" t="s">
        <v>43</v>
      </c>
      <c r="C66" s="3" t="s">
        <v>48</v>
      </c>
      <c r="D66" s="3" t="s">
        <v>43</v>
      </c>
      <c r="E66" s="3" t="s">
        <v>48</v>
      </c>
      <c r="F66" s="3" t="s">
        <v>43</v>
      </c>
      <c r="H66" s="5" t="s">
        <v>49</v>
      </c>
      <c r="I66" s="5" t="s">
        <v>5</v>
      </c>
      <c r="J66" s="5" t="s">
        <v>49</v>
      </c>
      <c r="K66" s="5" t="s">
        <v>5</v>
      </c>
      <c r="L66" s="5" t="s">
        <v>49</v>
      </c>
      <c r="M66" s="5" t="s">
        <v>5</v>
      </c>
      <c r="N66" s="5" t="s">
        <v>49</v>
      </c>
      <c r="O66" s="5" t="s">
        <v>5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48</v>
      </c>
      <c r="B68" s="3" t="s">
        <v>43</v>
      </c>
      <c r="C68" s="3" t="s">
        <v>48</v>
      </c>
      <c r="D68" s="3" t="s">
        <v>43</v>
      </c>
      <c r="E68" s="3" t="s">
        <v>48</v>
      </c>
      <c r="F68" s="3" t="s">
        <v>43</v>
      </c>
      <c r="H68" s="5" t="s">
        <v>49</v>
      </c>
      <c r="I68" s="5" t="s">
        <v>5</v>
      </c>
      <c r="J68" s="5" t="s">
        <v>49</v>
      </c>
      <c r="K68" s="5" t="s">
        <v>5</v>
      </c>
      <c r="L68" s="5" t="s">
        <v>49</v>
      </c>
      <c r="M68" s="5" t="s">
        <v>5</v>
      </c>
      <c r="N68" s="5" t="s">
        <v>49</v>
      </c>
      <c r="O68" s="5" t="s">
        <v>5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48</v>
      </c>
      <c r="B70" s="3" t="s">
        <v>43</v>
      </c>
      <c r="C70" s="3" t="s">
        <v>48</v>
      </c>
      <c r="D70" s="3" t="s">
        <v>43</v>
      </c>
      <c r="E70" s="3" t="s">
        <v>48</v>
      </c>
      <c r="F70" s="3" t="s">
        <v>43</v>
      </c>
      <c r="H70" s="5" t="s">
        <v>49</v>
      </c>
      <c r="I70" s="5" t="s">
        <v>5</v>
      </c>
      <c r="J70" s="5" t="s">
        <v>49</v>
      </c>
      <c r="K70" s="5" t="s">
        <v>5</v>
      </c>
      <c r="L70" s="5" t="s">
        <v>49</v>
      </c>
      <c r="M70" s="5" t="s">
        <v>5</v>
      </c>
      <c r="N70" s="5" t="s">
        <v>49</v>
      </c>
      <c r="O70" s="5" t="s">
        <v>5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48</v>
      </c>
      <c r="B72" s="3" t="s">
        <v>43</v>
      </c>
      <c r="C72" s="3" t="s">
        <v>48</v>
      </c>
      <c r="D72" s="3" t="s">
        <v>43</v>
      </c>
      <c r="E72" s="3" t="s">
        <v>48</v>
      </c>
      <c r="F72" s="3" t="s">
        <v>43</v>
      </c>
      <c r="H72" s="5" t="s">
        <v>49</v>
      </c>
      <c r="I72" s="5" t="s">
        <v>5</v>
      </c>
      <c r="J72" s="5" t="s">
        <v>49</v>
      </c>
      <c r="K72" s="5" t="s">
        <v>5</v>
      </c>
      <c r="L72" s="5" t="s">
        <v>49</v>
      </c>
      <c r="M72" s="5" t="s">
        <v>5</v>
      </c>
      <c r="N72" s="5" t="s">
        <v>49</v>
      </c>
      <c r="O72" s="5" t="s">
        <v>5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48</v>
      </c>
      <c r="B74" s="3" t="s">
        <v>43</v>
      </c>
      <c r="C74" s="3" t="s">
        <v>48</v>
      </c>
      <c r="D74" s="3" t="s">
        <v>43</v>
      </c>
      <c r="E74" s="3" t="s">
        <v>48</v>
      </c>
      <c r="F74" s="3" t="s">
        <v>43</v>
      </c>
      <c r="H74" s="5" t="s">
        <v>49</v>
      </c>
      <c r="I74" s="5" t="s">
        <v>5</v>
      </c>
      <c r="J74" s="5" t="s">
        <v>49</v>
      </c>
      <c r="K74" s="5" t="s">
        <v>5</v>
      </c>
      <c r="L74" s="5" t="s">
        <v>49</v>
      </c>
      <c r="M74" s="5" t="s">
        <v>5</v>
      </c>
      <c r="N74" s="5" t="s">
        <v>49</v>
      </c>
      <c r="O74" s="5" t="s">
        <v>5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48</v>
      </c>
      <c r="B76" s="3" t="s">
        <v>43</v>
      </c>
      <c r="C76" s="3" t="s">
        <v>48</v>
      </c>
      <c r="D76" s="3" t="s">
        <v>43</v>
      </c>
      <c r="E76" s="3" t="s">
        <v>48</v>
      </c>
      <c r="F76" s="3" t="s">
        <v>43</v>
      </c>
      <c r="H76" s="5" t="s">
        <v>49</v>
      </c>
      <c r="I76" s="5" t="s">
        <v>5</v>
      </c>
      <c r="J76" s="5" t="s">
        <v>49</v>
      </c>
      <c r="K76" s="5" t="s">
        <v>5</v>
      </c>
      <c r="L76" s="5" t="s">
        <v>49</v>
      </c>
      <c r="M76" s="5" t="s">
        <v>5</v>
      </c>
      <c r="N76" s="5" t="s">
        <v>49</v>
      </c>
      <c r="O76" s="5" t="s">
        <v>5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48</v>
      </c>
      <c r="B78" s="3" t="s">
        <v>43</v>
      </c>
      <c r="C78" s="3" t="s">
        <v>48</v>
      </c>
      <c r="D78" s="3" t="s">
        <v>43</v>
      </c>
      <c r="E78" s="3" t="s">
        <v>48</v>
      </c>
      <c r="F78" s="3" t="s">
        <v>43</v>
      </c>
      <c r="H78" s="5" t="s">
        <v>49</v>
      </c>
      <c r="I78" s="5" t="s">
        <v>5</v>
      </c>
      <c r="J78" s="5" t="s">
        <v>49</v>
      </c>
      <c r="K78" s="5" t="s">
        <v>5</v>
      </c>
      <c r="L78" s="5" t="s">
        <v>49</v>
      </c>
      <c r="M78" s="5" t="s">
        <v>5</v>
      </c>
      <c r="N78" s="5" t="s">
        <v>49</v>
      </c>
      <c r="O78" s="5" t="s">
        <v>5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48</v>
      </c>
      <c r="B80" s="3" t="s">
        <v>43</v>
      </c>
      <c r="C80" s="3" t="s">
        <v>48</v>
      </c>
      <c r="D80" s="3" t="s">
        <v>43</v>
      </c>
      <c r="E80" s="3" t="s">
        <v>48</v>
      </c>
      <c r="F80" s="3" t="s">
        <v>43</v>
      </c>
      <c r="H80" s="5" t="s">
        <v>49</v>
      </c>
      <c r="I80" s="5" t="s">
        <v>5</v>
      </c>
      <c r="J80" s="5" t="s">
        <v>49</v>
      </c>
      <c r="K80" s="5" t="s">
        <v>5</v>
      </c>
      <c r="L80" s="5" t="s">
        <v>49</v>
      </c>
      <c r="M80" s="5" t="s">
        <v>5</v>
      </c>
      <c r="N80" s="5" t="s">
        <v>49</v>
      </c>
      <c r="O80" s="5" t="s">
        <v>5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48</v>
      </c>
      <c r="B82" s="3" t="s">
        <v>43</v>
      </c>
      <c r="C82" s="3" t="s">
        <v>48</v>
      </c>
      <c r="D82" s="3" t="s">
        <v>43</v>
      </c>
      <c r="E82" s="3" t="s">
        <v>48</v>
      </c>
      <c r="F82" s="3" t="s">
        <v>43</v>
      </c>
      <c r="H82" s="5" t="s">
        <v>49</v>
      </c>
      <c r="I82" s="5" t="s">
        <v>5</v>
      </c>
      <c r="J82" s="5" t="s">
        <v>49</v>
      </c>
      <c r="K82" s="5" t="s">
        <v>5</v>
      </c>
      <c r="L82" s="5" t="s">
        <v>49</v>
      </c>
      <c r="M82" s="5" t="s">
        <v>5</v>
      </c>
      <c r="N82" s="5" t="s">
        <v>49</v>
      </c>
      <c r="O82" s="5" t="s">
        <v>5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48</v>
      </c>
      <c r="B84" s="3" t="s">
        <v>43</v>
      </c>
      <c r="C84" s="3" t="s">
        <v>48</v>
      </c>
      <c r="D84" s="3" t="s">
        <v>43</v>
      </c>
      <c r="E84" s="3" t="s">
        <v>48</v>
      </c>
      <c r="F84" s="3" t="s">
        <v>43</v>
      </c>
      <c r="H84" s="5" t="s">
        <v>49</v>
      </c>
      <c r="I84" s="5" t="s">
        <v>5</v>
      </c>
      <c r="J84" s="5" t="s">
        <v>49</v>
      </c>
      <c r="K84" s="5" t="s">
        <v>5</v>
      </c>
      <c r="L84" s="5" t="s">
        <v>49</v>
      </c>
      <c r="M84" s="5" t="s">
        <v>5</v>
      </c>
      <c r="N84" s="5" t="s">
        <v>49</v>
      </c>
      <c r="O84" s="5" t="s">
        <v>5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48</v>
      </c>
      <c r="B86" s="3" t="s">
        <v>43</v>
      </c>
      <c r="C86" s="3" t="s">
        <v>48</v>
      </c>
      <c r="D86" s="3" t="s">
        <v>43</v>
      </c>
      <c r="E86" s="3" t="s">
        <v>48</v>
      </c>
      <c r="F86" s="3" t="s">
        <v>43</v>
      </c>
      <c r="H86" s="5" t="s">
        <v>49</v>
      </c>
      <c r="I86" s="5" t="s">
        <v>5</v>
      </c>
      <c r="J86" s="5" t="s">
        <v>49</v>
      </c>
      <c r="K86" s="5" t="s">
        <v>5</v>
      </c>
      <c r="L86" s="5" t="s">
        <v>49</v>
      </c>
      <c r="M86" s="5" t="s">
        <v>5</v>
      </c>
      <c r="N86" s="5" t="s">
        <v>49</v>
      </c>
      <c r="O86" s="5" t="s">
        <v>5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49</v>
      </c>
      <c r="B90" s="5" t="s">
        <v>50</v>
      </c>
      <c r="C90" s="5" t="s">
        <v>49</v>
      </c>
      <c r="D90" s="5" t="s">
        <v>50</v>
      </c>
      <c r="E90" s="5" t="s">
        <v>49</v>
      </c>
      <c r="F90" s="5" t="s">
        <v>50</v>
      </c>
      <c r="G90" s="5" t="s">
        <v>49</v>
      </c>
      <c r="H90" s="5" t="s">
        <v>50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49</v>
      </c>
      <c r="B92" s="5" t="s">
        <v>50</v>
      </c>
      <c r="C92" s="5" t="s">
        <v>49</v>
      </c>
      <c r="D92" s="5" t="s">
        <v>50</v>
      </c>
      <c r="E92" s="5" t="s">
        <v>49</v>
      </c>
      <c r="F92" s="5" t="s">
        <v>50</v>
      </c>
      <c r="G92" s="5" t="s">
        <v>49</v>
      </c>
      <c r="H92" s="5" t="s">
        <v>50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49</v>
      </c>
      <c r="B94" s="5" t="s">
        <v>50</v>
      </c>
      <c r="C94" s="5" t="s">
        <v>49</v>
      </c>
      <c r="D94" s="5" t="s">
        <v>50</v>
      </c>
      <c r="E94" s="5" t="s">
        <v>49</v>
      </c>
      <c r="F94" s="5" t="s">
        <v>50</v>
      </c>
      <c r="G94" s="5" t="s">
        <v>49</v>
      </c>
      <c r="H94" s="5" t="s">
        <v>50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49</v>
      </c>
      <c r="B96" s="5" t="s">
        <v>50</v>
      </c>
      <c r="C96" s="5" t="s">
        <v>49</v>
      </c>
      <c r="D96" s="5" t="s">
        <v>50</v>
      </c>
      <c r="E96" s="5" t="s">
        <v>49</v>
      </c>
      <c r="F96" s="5" t="s">
        <v>50</v>
      </c>
      <c r="G96" s="5" t="s">
        <v>49</v>
      </c>
      <c r="H96" s="5" t="s">
        <v>50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49</v>
      </c>
      <c r="B98" s="5" t="s">
        <v>50</v>
      </c>
      <c r="C98" s="5" t="s">
        <v>49</v>
      </c>
      <c r="D98" s="5" t="s">
        <v>50</v>
      </c>
      <c r="E98" s="5" t="s">
        <v>49</v>
      </c>
      <c r="F98" s="5" t="s">
        <v>50</v>
      </c>
      <c r="G98" s="5" t="s">
        <v>49</v>
      </c>
      <c r="H98" s="5" t="s">
        <v>50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49</v>
      </c>
      <c r="B100" s="5" t="s">
        <v>50</v>
      </c>
      <c r="C100" s="5" t="s">
        <v>49</v>
      </c>
      <c r="D100" s="5" t="s">
        <v>50</v>
      </c>
      <c r="E100" s="5" t="s">
        <v>49</v>
      </c>
      <c r="F100" s="5" t="s">
        <v>50</v>
      </c>
      <c r="G100" s="5" t="s">
        <v>49</v>
      </c>
      <c r="H100" s="5" t="s">
        <v>50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49</v>
      </c>
      <c r="B102" s="5" t="s">
        <v>50</v>
      </c>
      <c r="C102" s="5" t="s">
        <v>49</v>
      </c>
      <c r="D102" s="5" t="s">
        <v>50</v>
      </c>
      <c r="E102" s="5" t="s">
        <v>49</v>
      </c>
      <c r="F102" s="5" t="s">
        <v>50</v>
      </c>
      <c r="G102" s="5" t="s">
        <v>49</v>
      </c>
      <c r="H102" s="5" t="s">
        <v>50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49</v>
      </c>
      <c r="B104" s="5" t="s">
        <v>50</v>
      </c>
      <c r="C104" s="5" t="s">
        <v>49</v>
      </c>
      <c r="D104" s="5" t="s">
        <v>50</v>
      </c>
      <c r="E104" s="5" t="s">
        <v>49</v>
      </c>
      <c r="F104" s="5" t="s">
        <v>50</v>
      </c>
      <c r="G104" s="5" t="s">
        <v>49</v>
      </c>
      <c r="H104" s="5" t="s">
        <v>50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49</v>
      </c>
      <c r="B106" s="5" t="s">
        <v>50</v>
      </c>
      <c r="C106" s="5" t="s">
        <v>49</v>
      </c>
      <c r="D106" s="5" t="s">
        <v>50</v>
      </c>
      <c r="E106" s="5" t="s">
        <v>49</v>
      </c>
      <c r="F106" s="5" t="s">
        <v>50</v>
      </c>
      <c r="G106" s="5" t="s">
        <v>49</v>
      </c>
      <c r="H106" s="5" t="s">
        <v>50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49</v>
      </c>
      <c r="B108" s="5" t="s">
        <v>50</v>
      </c>
      <c r="C108" s="5" t="s">
        <v>49</v>
      </c>
      <c r="D108" s="5" t="s">
        <v>50</v>
      </c>
      <c r="E108" s="5" t="s">
        <v>49</v>
      </c>
      <c r="F108" s="5" t="s">
        <v>50</v>
      </c>
      <c r="G108" s="5" t="s">
        <v>49</v>
      </c>
      <c r="H108" s="5" t="s">
        <v>50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49</v>
      </c>
      <c r="B110" s="5" t="s">
        <v>50</v>
      </c>
      <c r="C110" s="5" t="s">
        <v>49</v>
      </c>
      <c r="D110" s="5" t="s">
        <v>50</v>
      </c>
      <c r="E110" s="5" t="s">
        <v>49</v>
      </c>
      <c r="F110" s="5" t="s">
        <v>50</v>
      </c>
      <c r="G110" s="5" t="s">
        <v>49</v>
      </c>
      <c r="H110" s="5" t="s">
        <v>50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49</v>
      </c>
      <c r="B112" s="5" t="s">
        <v>50</v>
      </c>
      <c r="C112" s="5" t="s">
        <v>49</v>
      </c>
      <c r="D112" s="5" t="s">
        <v>50</v>
      </c>
      <c r="E112" s="5" t="s">
        <v>49</v>
      </c>
      <c r="F112" s="5" t="s">
        <v>50</v>
      </c>
      <c r="G112" s="5" t="s">
        <v>49</v>
      </c>
      <c r="H112" s="5" t="s">
        <v>50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49</v>
      </c>
      <c r="B114" s="5" t="s">
        <v>50</v>
      </c>
      <c r="C114" s="5" t="s">
        <v>49</v>
      </c>
      <c r="D114" s="5" t="s">
        <v>50</v>
      </c>
      <c r="E114" s="5" t="s">
        <v>49</v>
      </c>
      <c r="F114" s="5" t="s">
        <v>50</v>
      </c>
      <c r="G114" s="5" t="s">
        <v>49</v>
      </c>
      <c r="H114" s="5" t="s">
        <v>50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51" t="s">
        <v>51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</row>
    <row r="121" spans="1:15" ht="18.75" x14ac:dyDescent="0.3">
      <c r="A121" s="152" t="s">
        <v>19</v>
      </c>
      <c r="B121" s="152"/>
      <c r="C121" s="152"/>
      <c r="D121" s="152"/>
      <c r="E121" s="152"/>
      <c r="F121" s="152"/>
      <c r="G121" s="152"/>
      <c r="H121" s="152"/>
      <c r="I121" s="152"/>
      <c r="J121" s="152"/>
      <c r="K121" s="152"/>
      <c r="L121" s="152"/>
      <c r="M121" s="152"/>
      <c r="N121" s="152"/>
      <c r="O121" s="152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16" t="s">
        <v>52</v>
      </c>
      <c r="B123" s="117"/>
      <c r="C123" s="117"/>
      <c r="D123" s="117"/>
      <c r="E123" s="118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43</v>
      </c>
      <c r="B126" s="12" t="s">
        <v>1</v>
      </c>
      <c r="C126" s="13" t="s">
        <v>53</v>
      </c>
      <c r="D126" s="12" t="s">
        <v>54</v>
      </c>
      <c r="E126" s="13" t="s">
        <v>55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6</v>
      </c>
      <c r="B127" s="16">
        <f t="shared" ref="B127:B133" si="0">+SUM(C127:E127)</f>
        <v>137</v>
      </c>
      <c r="C127" s="17">
        <v>56</v>
      </c>
      <c r="D127" s="17">
        <v>38</v>
      </c>
      <c r="E127" s="17">
        <v>43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7</v>
      </c>
      <c r="B128" s="16">
        <f t="shared" si="0"/>
        <v>132</v>
      </c>
      <c r="C128" s="20">
        <v>56</v>
      </c>
      <c r="D128" s="20">
        <v>29</v>
      </c>
      <c r="E128" s="20">
        <v>47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8</v>
      </c>
      <c r="B129" s="16">
        <f t="shared" si="0"/>
        <v>146</v>
      </c>
      <c r="C129" s="17">
        <v>58</v>
      </c>
      <c r="D129" s="17">
        <v>40</v>
      </c>
      <c r="E129" s="17">
        <v>48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9</v>
      </c>
      <c r="B130" s="16">
        <f t="shared" si="0"/>
        <v>154</v>
      </c>
      <c r="C130" s="17">
        <v>71</v>
      </c>
      <c r="D130" s="17">
        <v>38</v>
      </c>
      <c r="E130" s="17">
        <v>45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10</v>
      </c>
      <c r="B131" s="16">
        <f t="shared" si="0"/>
        <v>167</v>
      </c>
      <c r="C131" s="17">
        <v>90</v>
      </c>
      <c r="D131" s="17">
        <v>43</v>
      </c>
      <c r="E131" s="17">
        <v>34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11</v>
      </c>
      <c r="B132" s="16">
        <f t="shared" si="0"/>
        <v>177</v>
      </c>
      <c r="C132" s="17">
        <v>105</v>
      </c>
      <c r="D132" s="17">
        <v>38</v>
      </c>
      <c r="E132" s="17">
        <v>34</v>
      </c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12</v>
      </c>
      <c r="B133" s="16">
        <f t="shared" si="0"/>
        <v>217</v>
      </c>
      <c r="C133" s="17">
        <v>126</v>
      </c>
      <c r="D133" s="17">
        <v>43</v>
      </c>
      <c r="E133" s="17">
        <v>48</v>
      </c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13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39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14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15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16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</v>
      </c>
      <c r="B139" s="25">
        <f>SUM(C139:E139)</f>
        <v>1130</v>
      </c>
      <c r="C139" s="24">
        <f>SUM(C127:C138)</f>
        <v>562</v>
      </c>
      <c r="D139" s="24">
        <f>SUM(D127:D138)</f>
        <v>269</v>
      </c>
      <c r="E139" s="24">
        <f>SUM(E127:E138)</f>
        <v>299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16" t="s">
        <v>56</v>
      </c>
      <c r="B141" s="117"/>
      <c r="C141" s="117"/>
      <c r="D141" s="117"/>
      <c r="E141" s="118"/>
      <c r="F141" s="116"/>
      <c r="G141" s="117"/>
      <c r="H141" s="118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09" t="s">
        <v>20</v>
      </c>
      <c r="B143" s="135" t="s">
        <v>1</v>
      </c>
      <c r="C143" s="120" t="s">
        <v>21</v>
      </c>
      <c r="D143" s="120"/>
      <c r="E143" s="120"/>
      <c r="F143" s="120"/>
      <c r="G143" s="120"/>
      <c r="H143" s="120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09"/>
      <c r="B144" s="135"/>
      <c r="C144" s="31" t="s">
        <v>57</v>
      </c>
      <c r="D144" s="32" t="s">
        <v>22</v>
      </c>
      <c r="E144" s="31" t="s">
        <v>23</v>
      </c>
      <c r="F144" s="32" t="s">
        <v>24</v>
      </c>
      <c r="G144" s="31" t="s">
        <v>25</v>
      </c>
      <c r="H144" s="33" t="s">
        <v>26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6</v>
      </c>
      <c r="B145" s="35">
        <f t="shared" ref="B145:B151" si="1">SUM(C145:H145)</f>
        <v>137</v>
      </c>
      <c r="C145" s="36">
        <v>0</v>
      </c>
      <c r="D145" s="36">
        <v>17</v>
      </c>
      <c r="E145" s="36">
        <v>34</v>
      </c>
      <c r="F145" s="36">
        <v>49</v>
      </c>
      <c r="G145" s="36">
        <v>31</v>
      </c>
      <c r="H145" s="36">
        <v>6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7</v>
      </c>
      <c r="B146" s="35">
        <f t="shared" si="1"/>
        <v>132</v>
      </c>
      <c r="C146" s="37">
        <v>0</v>
      </c>
      <c r="D146" s="37">
        <v>24</v>
      </c>
      <c r="E146" s="37">
        <v>30</v>
      </c>
      <c r="F146" s="37">
        <v>42</v>
      </c>
      <c r="G146" s="37">
        <v>27</v>
      </c>
      <c r="H146" s="37">
        <v>9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8</v>
      </c>
      <c r="B147" s="35">
        <f t="shared" si="1"/>
        <v>146</v>
      </c>
      <c r="C147" s="37">
        <v>0</v>
      </c>
      <c r="D147" s="37">
        <v>22</v>
      </c>
      <c r="E147" s="37">
        <v>43</v>
      </c>
      <c r="F147" s="37">
        <v>41</v>
      </c>
      <c r="G147" s="37">
        <v>29</v>
      </c>
      <c r="H147" s="37">
        <v>11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9</v>
      </c>
      <c r="B148" s="35">
        <f t="shared" si="1"/>
        <v>154</v>
      </c>
      <c r="C148" s="37">
        <v>0</v>
      </c>
      <c r="D148" s="37">
        <v>17</v>
      </c>
      <c r="E148" s="37">
        <v>44</v>
      </c>
      <c r="F148" s="37">
        <v>48</v>
      </c>
      <c r="G148" s="37">
        <v>34</v>
      </c>
      <c r="H148" s="37">
        <v>11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10</v>
      </c>
      <c r="B149" s="35">
        <f t="shared" si="1"/>
        <v>167</v>
      </c>
      <c r="C149" s="37">
        <v>0</v>
      </c>
      <c r="D149" s="37">
        <v>21</v>
      </c>
      <c r="E149" s="37">
        <v>48</v>
      </c>
      <c r="F149" s="37">
        <v>50</v>
      </c>
      <c r="G149" s="37">
        <v>41</v>
      </c>
      <c r="H149" s="37">
        <v>7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11</v>
      </c>
      <c r="B150" s="35">
        <f t="shared" si="1"/>
        <v>177</v>
      </c>
      <c r="C150" s="37">
        <v>0</v>
      </c>
      <c r="D150" s="37">
        <v>17</v>
      </c>
      <c r="E150" s="37">
        <v>46</v>
      </c>
      <c r="F150" s="37">
        <v>59</v>
      </c>
      <c r="G150" s="37">
        <v>43</v>
      </c>
      <c r="H150" s="37">
        <v>12</v>
      </c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12</v>
      </c>
      <c r="B151" s="35">
        <f t="shared" si="1"/>
        <v>217</v>
      </c>
      <c r="C151" s="37">
        <v>0</v>
      </c>
      <c r="D151" s="37">
        <v>25</v>
      </c>
      <c r="E151" s="37">
        <v>55</v>
      </c>
      <c r="F151" s="37">
        <v>70</v>
      </c>
      <c r="G151" s="37">
        <v>54</v>
      </c>
      <c r="H151" s="37">
        <v>13</v>
      </c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13</v>
      </c>
      <c r="B152" s="38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39</v>
      </c>
      <c r="B153" s="38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14</v>
      </c>
      <c r="B154" s="38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15</v>
      </c>
      <c r="B155" s="38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16</v>
      </c>
      <c r="B156" s="39"/>
      <c r="C156" s="40"/>
      <c r="D156" s="40"/>
      <c r="E156" s="40"/>
      <c r="F156" s="40"/>
      <c r="G156" s="40"/>
      <c r="H156" s="40"/>
      <c r="I156" s="28"/>
      <c r="J156" s="28"/>
      <c r="K156" s="28"/>
      <c r="L156" s="28"/>
      <c r="M156" s="28"/>
      <c r="N156" s="34"/>
    </row>
    <row r="157" spans="1:15" ht="15" customHeight="1" x14ac:dyDescent="0.2">
      <c r="A157" s="41" t="s">
        <v>1</v>
      </c>
      <c r="B157" s="42">
        <f>SUM(C157:H157)</f>
        <v>1130</v>
      </c>
      <c r="C157" s="41">
        <f t="shared" ref="C157:H157" si="2">SUM(C145:C156)</f>
        <v>0</v>
      </c>
      <c r="D157" s="41">
        <f t="shared" si="2"/>
        <v>143</v>
      </c>
      <c r="E157" s="41">
        <f t="shared" si="2"/>
        <v>300</v>
      </c>
      <c r="F157" s="41">
        <f t="shared" si="2"/>
        <v>359</v>
      </c>
      <c r="G157" s="41">
        <f t="shared" si="2"/>
        <v>259</v>
      </c>
      <c r="H157" s="41">
        <f t="shared" si="2"/>
        <v>69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3" t="s">
        <v>0</v>
      </c>
      <c r="B158" s="44">
        <f>SUM(C158:H158)</f>
        <v>0.99999999999999989</v>
      </c>
      <c r="C158" s="44">
        <f t="shared" ref="C158:H158" si="3">IF($B$157=0,"",C157/$B$157)</f>
        <v>0</v>
      </c>
      <c r="D158" s="44">
        <f t="shared" si="3"/>
        <v>0.12654867256637167</v>
      </c>
      <c r="E158" s="44">
        <f t="shared" si="3"/>
        <v>0.26548672566371684</v>
      </c>
      <c r="F158" s="44">
        <f t="shared" si="3"/>
        <v>0.3176991150442478</v>
      </c>
      <c r="G158" s="44">
        <f t="shared" si="3"/>
        <v>0.22920353982300884</v>
      </c>
      <c r="H158" s="44">
        <f t="shared" si="3"/>
        <v>6.1061946902654866E-2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58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5" t="s">
        <v>27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45" t="s">
        <v>59</v>
      </c>
      <c r="B162" s="145"/>
      <c r="C162" s="145"/>
      <c r="D162" s="145"/>
      <c r="E162" s="46"/>
      <c r="F162" s="47"/>
    </row>
    <row r="163" spans="1:15" ht="15" customHeight="1" x14ac:dyDescent="0.2">
      <c r="A163" s="48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09" t="s">
        <v>5</v>
      </c>
      <c r="B164" s="135" t="s">
        <v>1</v>
      </c>
      <c r="C164" s="120" t="s">
        <v>60</v>
      </c>
      <c r="D164" s="120"/>
      <c r="E164" s="49"/>
      <c r="F164" s="49"/>
      <c r="G164" s="49"/>
      <c r="H164" s="49"/>
    </row>
    <row r="165" spans="1:15" ht="15" customHeight="1" x14ac:dyDescent="0.2">
      <c r="A165" s="109"/>
      <c r="B165" s="135"/>
      <c r="C165" s="50" t="s">
        <v>61</v>
      </c>
      <c r="D165" s="51" t="s">
        <v>62</v>
      </c>
      <c r="E165" s="52"/>
      <c r="F165" s="52"/>
      <c r="G165" s="52"/>
      <c r="H165" s="52"/>
    </row>
    <row r="166" spans="1:15" ht="15" customHeight="1" x14ac:dyDescent="0.25">
      <c r="A166" s="53" t="s">
        <v>6</v>
      </c>
      <c r="B166" s="54">
        <f t="shared" ref="B166:B172" si="4">SUM(C166:D166)</f>
        <v>137</v>
      </c>
      <c r="C166" s="36">
        <v>9</v>
      </c>
      <c r="D166" s="36">
        <v>128</v>
      </c>
      <c r="E166" s="52"/>
      <c r="F166" s="52"/>
      <c r="G166" s="52"/>
      <c r="H166" s="52"/>
    </row>
    <row r="167" spans="1:15" ht="15" customHeight="1" x14ac:dyDescent="0.25">
      <c r="A167" s="55" t="s">
        <v>7</v>
      </c>
      <c r="B167" s="54">
        <f t="shared" si="4"/>
        <v>132</v>
      </c>
      <c r="C167" s="37">
        <v>4</v>
      </c>
      <c r="D167" s="37">
        <v>128</v>
      </c>
      <c r="E167" s="52"/>
      <c r="F167" s="52"/>
      <c r="G167" s="52"/>
      <c r="H167" s="52"/>
    </row>
    <row r="168" spans="1:15" ht="15" customHeight="1" x14ac:dyDescent="0.25">
      <c r="A168" s="55" t="s">
        <v>8</v>
      </c>
      <c r="B168" s="54">
        <f t="shared" si="4"/>
        <v>146</v>
      </c>
      <c r="C168" s="37">
        <v>8</v>
      </c>
      <c r="D168" s="37">
        <v>138</v>
      </c>
      <c r="E168" s="52"/>
      <c r="F168" s="52"/>
      <c r="G168" s="52"/>
      <c r="H168" s="52"/>
    </row>
    <row r="169" spans="1:15" ht="15" customHeight="1" x14ac:dyDescent="0.25">
      <c r="A169" s="55" t="s">
        <v>9</v>
      </c>
      <c r="B169" s="54">
        <f t="shared" si="4"/>
        <v>154</v>
      </c>
      <c r="C169" s="37">
        <v>15</v>
      </c>
      <c r="D169" s="37">
        <v>139</v>
      </c>
      <c r="E169" s="52"/>
      <c r="F169" s="52"/>
      <c r="G169" s="52"/>
      <c r="H169" s="52"/>
    </row>
    <row r="170" spans="1:15" ht="15" customHeight="1" x14ac:dyDescent="0.25">
      <c r="A170" s="55" t="s">
        <v>10</v>
      </c>
      <c r="B170" s="54">
        <f t="shared" si="4"/>
        <v>167</v>
      </c>
      <c r="C170" s="37">
        <v>9</v>
      </c>
      <c r="D170" s="37">
        <v>158</v>
      </c>
      <c r="E170" s="52"/>
      <c r="F170" s="52"/>
      <c r="G170" s="52"/>
      <c r="H170" s="52"/>
    </row>
    <row r="171" spans="1:15" ht="15" customHeight="1" x14ac:dyDescent="0.25">
      <c r="A171" s="55" t="s">
        <v>11</v>
      </c>
      <c r="B171" s="54">
        <f t="shared" si="4"/>
        <v>177</v>
      </c>
      <c r="C171" s="37">
        <v>13</v>
      </c>
      <c r="D171" s="37">
        <v>164</v>
      </c>
      <c r="E171" s="52"/>
      <c r="F171" s="52"/>
      <c r="G171" s="52"/>
      <c r="H171" s="52"/>
    </row>
    <row r="172" spans="1:15" ht="15" customHeight="1" x14ac:dyDescent="0.25">
      <c r="A172" s="55" t="s">
        <v>12</v>
      </c>
      <c r="B172" s="54">
        <f t="shared" si="4"/>
        <v>217</v>
      </c>
      <c r="C172" s="37">
        <v>21</v>
      </c>
      <c r="D172" s="37">
        <v>196</v>
      </c>
      <c r="E172" s="52"/>
      <c r="F172" s="52"/>
    </row>
    <row r="173" spans="1:15" ht="15" customHeight="1" x14ac:dyDescent="0.25">
      <c r="A173" s="55" t="s">
        <v>13</v>
      </c>
      <c r="B173" s="56"/>
      <c r="C173" s="37"/>
      <c r="D173" s="37"/>
      <c r="E173" s="52"/>
      <c r="F173" s="52"/>
    </row>
    <row r="174" spans="1:15" ht="15" customHeight="1" x14ac:dyDescent="0.25">
      <c r="A174" s="55" t="s">
        <v>39</v>
      </c>
      <c r="B174" s="56"/>
      <c r="C174" s="37"/>
      <c r="D174" s="37"/>
      <c r="E174" s="52"/>
      <c r="F174" s="52"/>
    </row>
    <row r="175" spans="1:15" ht="15" customHeight="1" x14ac:dyDescent="0.25">
      <c r="A175" s="55" t="s">
        <v>14</v>
      </c>
      <c r="B175" s="56"/>
      <c r="C175" s="37"/>
      <c r="D175" s="37"/>
      <c r="E175" s="52"/>
      <c r="F175" s="52"/>
    </row>
    <row r="176" spans="1:15" ht="15" customHeight="1" x14ac:dyDescent="0.25">
      <c r="A176" s="55" t="s">
        <v>15</v>
      </c>
      <c r="B176" s="56"/>
      <c r="C176" s="37"/>
      <c r="D176" s="37"/>
      <c r="E176" s="52"/>
      <c r="F176" s="52"/>
    </row>
    <row r="177" spans="1:15" ht="15" customHeight="1" x14ac:dyDescent="0.25">
      <c r="A177" s="57" t="s">
        <v>16</v>
      </c>
      <c r="B177" s="58"/>
      <c r="C177" s="59"/>
      <c r="D177" s="59"/>
      <c r="E177" s="52"/>
      <c r="F177" s="52"/>
    </row>
    <row r="178" spans="1:15" ht="15" customHeight="1" x14ac:dyDescent="0.25">
      <c r="A178" s="60" t="s">
        <v>1</v>
      </c>
      <c r="B178" s="61">
        <f>SUM(B166:B177)</f>
        <v>1130</v>
      </c>
      <c r="C178" s="62">
        <f>SUM(C166:C177)</f>
        <v>79</v>
      </c>
      <c r="D178" s="62">
        <f>SUM(D166:D177)</f>
        <v>1051</v>
      </c>
    </row>
    <row r="179" spans="1:15" ht="15" customHeight="1" thickBot="1" x14ac:dyDescent="0.3">
      <c r="A179" s="63" t="s">
        <v>0</v>
      </c>
      <c r="B179" s="64">
        <f>SUM(C179:D179)</f>
        <v>1</v>
      </c>
      <c r="C179" s="64">
        <f>IF($B$178=0,"",C178/$B$178)</f>
        <v>6.9911504424778767E-2</v>
      </c>
      <c r="D179" s="64">
        <f>IF($B$178=0,"",D178/$B$178)</f>
        <v>0.93008849557522122</v>
      </c>
    </row>
    <row r="180" spans="1:15" ht="12.75" x14ac:dyDescent="0.2"/>
    <row r="181" spans="1:15" ht="21.75" customHeight="1" x14ac:dyDescent="0.2">
      <c r="A181" s="134" t="s">
        <v>63</v>
      </c>
      <c r="B181" s="134"/>
      <c r="C181" s="134"/>
      <c r="D181" s="134"/>
      <c r="E181" s="134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ht="21.75" customHeight="1" thickBot="1" x14ac:dyDescent="0.25">
      <c r="A182" s="119"/>
      <c r="B182" s="119"/>
      <c r="C182" s="119"/>
      <c r="D182" s="119"/>
      <c r="E182" s="119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ht="15" customHeight="1" x14ac:dyDescent="0.2">
      <c r="A183" s="66"/>
      <c r="B183" s="66"/>
      <c r="C183" s="66"/>
      <c r="D183" s="66"/>
      <c r="E183" s="66"/>
      <c r="F183" s="52"/>
      <c r="G183" s="52"/>
      <c r="H183" s="52"/>
      <c r="I183" s="52"/>
    </row>
    <row r="184" spans="1:15" ht="15" customHeight="1" x14ac:dyDescent="0.2">
      <c r="A184" s="109" t="s">
        <v>5</v>
      </c>
      <c r="B184" s="135" t="s">
        <v>1</v>
      </c>
      <c r="C184" s="120" t="s">
        <v>64</v>
      </c>
      <c r="D184" s="120"/>
      <c r="E184" s="120"/>
      <c r="F184" s="52"/>
      <c r="G184" s="52"/>
      <c r="H184" s="52"/>
      <c r="I184" s="52"/>
    </row>
    <row r="185" spans="1:15" ht="15" customHeight="1" x14ac:dyDescent="0.2">
      <c r="A185" s="109"/>
      <c r="B185" s="135"/>
      <c r="C185" s="31" t="s">
        <v>65</v>
      </c>
      <c r="D185" s="32" t="s">
        <v>66</v>
      </c>
      <c r="E185" s="31" t="s">
        <v>67</v>
      </c>
    </row>
    <row r="186" spans="1:15" ht="15" customHeight="1" x14ac:dyDescent="0.25">
      <c r="A186" s="53" t="s">
        <v>6</v>
      </c>
      <c r="B186" s="54">
        <f t="shared" ref="B186:B192" si="5">SUM(C186:E186)</f>
        <v>137</v>
      </c>
      <c r="C186" s="36">
        <v>71</v>
      </c>
      <c r="D186" s="36">
        <v>66</v>
      </c>
      <c r="E186" s="36">
        <v>0</v>
      </c>
    </row>
    <row r="187" spans="1:15" ht="15" customHeight="1" x14ac:dyDescent="0.25">
      <c r="A187" s="55" t="s">
        <v>7</v>
      </c>
      <c r="B187" s="54">
        <f t="shared" si="5"/>
        <v>132</v>
      </c>
      <c r="C187" s="37">
        <v>63</v>
      </c>
      <c r="D187" s="37">
        <v>69</v>
      </c>
      <c r="E187" s="37">
        <v>0</v>
      </c>
    </row>
    <row r="188" spans="1:15" ht="15" customHeight="1" x14ac:dyDescent="0.25">
      <c r="A188" s="55" t="s">
        <v>8</v>
      </c>
      <c r="B188" s="54">
        <f t="shared" si="5"/>
        <v>146</v>
      </c>
      <c r="C188" s="37">
        <v>67</v>
      </c>
      <c r="D188" s="37">
        <v>79</v>
      </c>
      <c r="E188" s="37">
        <v>0</v>
      </c>
    </row>
    <row r="189" spans="1:15" ht="15" customHeight="1" x14ac:dyDescent="0.25">
      <c r="A189" s="55" t="s">
        <v>9</v>
      </c>
      <c r="B189" s="54">
        <f t="shared" si="5"/>
        <v>154</v>
      </c>
      <c r="C189" s="37">
        <v>84</v>
      </c>
      <c r="D189" s="37">
        <v>70</v>
      </c>
      <c r="E189" s="37">
        <v>0</v>
      </c>
    </row>
    <row r="190" spans="1:15" ht="15" customHeight="1" x14ac:dyDescent="0.25">
      <c r="A190" s="55" t="s">
        <v>10</v>
      </c>
      <c r="B190" s="54">
        <f t="shared" si="5"/>
        <v>167</v>
      </c>
      <c r="C190" s="37">
        <v>86</v>
      </c>
      <c r="D190" s="37">
        <v>81</v>
      </c>
      <c r="E190" s="37">
        <v>0</v>
      </c>
    </row>
    <row r="191" spans="1:15" ht="15" customHeight="1" x14ac:dyDescent="0.25">
      <c r="A191" s="55" t="s">
        <v>11</v>
      </c>
      <c r="B191" s="54">
        <f t="shared" si="5"/>
        <v>177</v>
      </c>
      <c r="C191" s="37">
        <v>72</v>
      </c>
      <c r="D191" s="37">
        <v>105</v>
      </c>
      <c r="E191" s="37">
        <v>0</v>
      </c>
    </row>
    <row r="192" spans="1:15" ht="15" customHeight="1" x14ac:dyDescent="0.25">
      <c r="A192" s="55" t="s">
        <v>12</v>
      </c>
      <c r="B192" s="56">
        <f t="shared" si="5"/>
        <v>217</v>
      </c>
      <c r="C192" s="37">
        <v>77</v>
      </c>
      <c r="D192" s="37">
        <v>140</v>
      </c>
      <c r="E192" s="37">
        <v>0</v>
      </c>
    </row>
    <row r="193" spans="1:5" ht="15" customHeight="1" x14ac:dyDescent="0.25">
      <c r="A193" s="55" t="s">
        <v>13</v>
      </c>
      <c r="B193" s="56"/>
      <c r="C193" s="37"/>
      <c r="D193" s="37"/>
      <c r="E193" s="37"/>
    </row>
    <row r="194" spans="1:5" ht="15" customHeight="1" x14ac:dyDescent="0.25">
      <c r="A194" s="55" t="s">
        <v>39</v>
      </c>
      <c r="B194" s="56"/>
      <c r="C194" s="37"/>
      <c r="D194" s="37"/>
      <c r="E194" s="37"/>
    </row>
    <row r="195" spans="1:5" ht="15" customHeight="1" x14ac:dyDescent="0.25">
      <c r="A195" s="55" t="s">
        <v>14</v>
      </c>
      <c r="B195" s="56"/>
      <c r="C195" s="37"/>
      <c r="D195" s="37"/>
      <c r="E195" s="37"/>
    </row>
    <row r="196" spans="1:5" ht="15" customHeight="1" x14ac:dyDescent="0.25">
      <c r="A196" s="55" t="s">
        <v>15</v>
      </c>
      <c r="B196" s="56"/>
      <c r="C196" s="37"/>
      <c r="D196" s="37"/>
      <c r="E196" s="37"/>
    </row>
    <row r="197" spans="1:5" ht="15" customHeight="1" x14ac:dyDescent="0.25">
      <c r="A197" s="67" t="s">
        <v>16</v>
      </c>
      <c r="B197" s="68"/>
      <c r="C197" s="40"/>
      <c r="D197" s="40"/>
      <c r="E197" s="40"/>
    </row>
    <row r="198" spans="1:5" ht="15" customHeight="1" x14ac:dyDescent="0.25">
      <c r="A198" s="41" t="s">
        <v>1</v>
      </c>
      <c r="B198" s="61">
        <f>SUM(B186:B197)</f>
        <v>1130</v>
      </c>
      <c r="C198" s="61">
        <f>SUM(C186:C197)</f>
        <v>520</v>
      </c>
      <c r="D198" s="61">
        <f>SUM(D186:D197)</f>
        <v>610</v>
      </c>
      <c r="E198" s="61">
        <f>SUM(E186:E197)</f>
        <v>0</v>
      </c>
    </row>
    <row r="199" spans="1:5" ht="15" customHeight="1" thickBot="1" x14ac:dyDescent="0.3">
      <c r="A199" s="43" t="s">
        <v>0</v>
      </c>
      <c r="B199" s="64">
        <f>SUM(C199:E199)</f>
        <v>1</v>
      </c>
      <c r="C199" s="64">
        <f>IF($B$198=0,"",C198/$B$198)</f>
        <v>0.46017699115044247</v>
      </c>
      <c r="D199" s="64">
        <f>IF($B$198=0,"",D198/$B$198)</f>
        <v>0.53982300884955747</v>
      </c>
      <c r="E199" s="64">
        <f>IF($B$198=0,"",E198/$B$198)</f>
        <v>0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58</v>
      </c>
    </row>
    <row r="219" spans="1:1" ht="12.75" x14ac:dyDescent="0.2">
      <c r="A219" s="45" t="s">
        <v>27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5"/>
    </row>
    <row r="225" spans="1:15" ht="21.75" customHeight="1" thickBot="1" x14ac:dyDescent="0.25">
      <c r="A225" s="119" t="s">
        <v>68</v>
      </c>
      <c r="B225" s="119"/>
      <c r="C225" s="119"/>
      <c r="D225" s="119"/>
      <c r="E225" s="119"/>
      <c r="F225" s="119"/>
      <c r="G225" s="119"/>
      <c r="H225" s="119"/>
      <c r="I225" s="119"/>
      <c r="J225" s="7"/>
      <c r="K225" s="7"/>
      <c r="L225" s="7"/>
      <c r="M225" s="7"/>
      <c r="N225" s="7"/>
      <c r="O225" s="7"/>
    </row>
    <row r="227" spans="1:15" ht="15" customHeight="1" x14ac:dyDescent="0.2">
      <c r="A227" s="120" t="s">
        <v>69</v>
      </c>
      <c r="B227" s="120"/>
      <c r="C227" s="120"/>
      <c r="D227" s="120"/>
      <c r="E227" s="142"/>
      <c r="F227" s="120" t="s">
        <v>1</v>
      </c>
      <c r="G227" s="120"/>
      <c r="H227" s="143" t="s">
        <v>70</v>
      </c>
      <c r="I227" s="144" t="s">
        <v>0</v>
      </c>
    </row>
    <row r="228" spans="1:15" ht="15" customHeight="1" x14ac:dyDescent="0.2">
      <c r="A228" s="120"/>
      <c r="B228" s="120"/>
      <c r="C228" s="120"/>
      <c r="D228" s="120"/>
      <c r="E228" s="142"/>
      <c r="F228" s="69" t="s">
        <v>18</v>
      </c>
      <c r="G228" s="70" t="s">
        <v>17</v>
      </c>
      <c r="H228" s="143"/>
      <c r="I228" s="144"/>
    </row>
    <row r="229" spans="1:15" ht="15" customHeight="1" x14ac:dyDescent="0.2">
      <c r="A229" s="136" t="s">
        <v>71</v>
      </c>
      <c r="B229" s="127" t="s">
        <v>72</v>
      </c>
      <c r="C229" s="127"/>
      <c r="D229" s="127"/>
      <c r="E229" s="127"/>
      <c r="F229" s="17">
        <v>262</v>
      </c>
      <c r="G229" s="17">
        <v>0</v>
      </c>
      <c r="H229" s="138">
        <f>SUM(F229:G233)</f>
        <v>881</v>
      </c>
      <c r="I229" s="140">
        <f>IF($H$229+$H$234=0,"",H229/($H$229+$H$234))</f>
        <v>0.77964601769911501</v>
      </c>
    </row>
    <row r="230" spans="1:15" ht="15" customHeight="1" x14ac:dyDescent="0.2">
      <c r="A230" s="136"/>
      <c r="B230" s="125" t="s">
        <v>73</v>
      </c>
      <c r="C230" s="125"/>
      <c r="D230" s="125"/>
      <c r="E230" s="125"/>
      <c r="F230" s="20">
        <v>15</v>
      </c>
      <c r="G230" s="20">
        <v>0</v>
      </c>
      <c r="H230" s="138"/>
      <c r="I230" s="140"/>
    </row>
    <row r="231" spans="1:15" ht="15" customHeight="1" x14ac:dyDescent="0.2">
      <c r="A231" s="136"/>
      <c r="B231" s="125" t="s">
        <v>3</v>
      </c>
      <c r="C231" s="125"/>
      <c r="D231" s="125"/>
      <c r="E231" s="125"/>
      <c r="F231" s="20">
        <v>277</v>
      </c>
      <c r="G231" s="20">
        <v>0</v>
      </c>
      <c r="H231" s="138"/>
      <c r="I231" s="140"/>
    </row>
    <row r="232" spans="1:15" ht="15" customHeight="1" x14ac:dyDescent="0.2">
      <c r="A232" s="136"/>
      <c r="B232" s="125" t="s">
        <v>4</v>
      </c>
      <c r="C232" s="125"/>
      <c r="D232" s="125"/>
      <c r="E232" s="125"/>
      <c r="F232" s="20">
        <v>306</v>
      </c>
      <c r="G232" s="20">
        <v>0</v>
      </c>
      <c r="H232" s="138"/>
      <c r="I232" s="140"/>
    </row>
    <row r="233" spans="1:15" ht="15" customHeight="1" thickBot="1" x14ac:dyDescent="0.25">
      <c r="A233" s="137"/>
      <c r="B233" s="129" t="s">
        <v>74</v>
      </c>
      <c r="C233" s="129"/>
      <c r="D233" s="129"/>
      <c r="E233" s="129"/>
      <c r="F233" s="71">
        <v>21</v>
      </c>
      <c r="G233" s="71">
        <v>0</v>
      </c>
      <c r="H233" s="139"/>
      <c r="I233" s="141"/>
    </row>
    <row r="234" spans="1:15" ht="34.5" customHeight="1" thickBot="1" x14ac:dyDescent="0.25">
      <c r="A234" s="72" t="s">
        <v>75</v>
      </c>
      <c r="B234" s="129" t="s">
        <v>76</v>
      </c>
      <c r="C234" s="129"/>
      <c r="D234" s="129"/>
      <c r="E234" s="129"/>
      <c r="F234" s="73">
        <v>153</v>
      </c>
      <c r="G234" s="73">
        <v>96</v>
      </c>
      <c r="H234" s="74">
        <f>SUM(F234:G234)</f>
        <v>249</v>
      </c>
      <c r="I234" s="75">
        <f>IF(H229+H234=0,"",H234/(H229+H234))</f>
        <v>0.22035398230088496</v>
      </c>
    </row>
    <row r="235" spans="1:15" ht="15" customHeight="1" x14ac:dyDescent="0.2">
      <c r="A235" s="130" t="s">
        <v>70</v>
      </c>
      <c r="B235" s="130"/>
      <c r="C235" s="130"/>
      <c r="D235" s="130"/>
      <c r="E235" s="130"/>
      <c r="F235" s="76">
        <f>SUM(F229:F234)</f>
        <v>1034</v>
      </c>
      <c r="G235" s="76">
        <f>SUM(G229:G234)</f>
        <v>96</v>
      </c>
      <c r="H235" s="131">
        <f>F235+G235</f>
        <v>1130</v>
      </c>
      <c r="I235" s="131"/>
    </row>
    <row r="236" spans="1:15" ht="15" customHeight="1" thickBot="1" x14ac:dyDescent="0.25">
      <c r="A236" s="132" t="s">
        <v>0</v>
      </c>
      <c r="B236" s="132"/>
      <c r="C236" s="132"/>
      <c r="D236" s="132"/>
      <c r="E236" s="132"/>
      <c r="F236" s="77">
        <f>F235/(F235+G235)</f>
        <v>0.91504424778761062</v>
      </c>
      <c r="G236" s="77">
        <f>G235/(F235+G235)</f>
        <v>8.4955752212389379E-2</v>
      </c>
      <c r="H236" s="131"/>
      <c r="I236" s="131"/>
    </row>
    <row r="237" spans="1:15" ht="15" customHeight="1" x14ac:dyDescent="0.2">
      <c r="A237" s="78" t="s">
        <v>77</v>
      </c>
      <c r="B237" s="79"/>
      <c r="C237" s="79"/>
      <c r="D237" s="79"/>
      <c r="E237" s="79"/>
      <c r="F237" s="80"/>
      <c r="G237" s="80"/>
      <c r="H237" s="81"/>
      <c r="I237" s="82"/>
    </row>
    <row r="238" spans="1:15" ht="15" customHeight="1" x14ac:dyDescent="0.2">
      <c r="A238" s="83"/>
      <c r="B238" s="133"/>
      <c r="C238" s="133"/>
      <c r="D238" s="133"/>
      <c r="E238" s="133"/>
      <c r="F238" s="80"/>
      <c r="G238" s="80"/>
      <c r="H238" s="81"/>
      <c r="I238" s="82"/>
    </row>
    <row r="239" spans="1:15" ht="15" customHeight="1" x14ac:dyDescent="0.2">
      <c r="A239" s="134" t="s">
        <v>78</v>
      </c>
      <c r="B239" s="134"/>
      <c r="C239" s="134"/>
      <c r="D239" s="134"/>
      <c r="E239" s="134"/>
      <c r="F239" s="134"/>
      <c r="G239" s="80"/>
      <c r="H239" s="81"/>
      <c r="I239" s="82"/>
    </row>
    <row r="240" spans="1:15" ht="15" customHeight="1" thickBot="1" x14ac:dyDescent="0.25">
      <c r="A240" s="119"/>
      <c r="B240" s="119"/>
      <c r="C240" s="119"/>
      <c r="D240" s="119"/>
      <c r="E240" s="119"/>
      <c r="F240" s="119"/>
      <c r="G240" s="80"/>
      <c r="H240" s="81"/>
      <c r="I240" s="82"/>
    </row>
    <row r="241" spans="1:15" ht="15" customHeight="1" x14ac:dyDescent="0.2">
      <c r="G241" s="80"/>
      <c r="H241" s="81"/>
      <c r="I241" s="82"/>
    </row>
    <row r="242" spans="1:15" ht="15" customHeight="1" x14ac:dyDescent="0.2">
      <c r="A242" s="120" t="s">
        <v>79</v>
      </c>
      <c r="B242" s="135" t="s">
        <v>80</v>
      </c>
      <c r="C242" s="135" t="s">
        <v>81</v>
      </c>
      <c r="D242" s="120" t="s">
        <v>82</v>
      </c>
      <c r="E242" s="135" t="s">
        <v>83</v>
      </c>
      <c r="F242" s="120" t="s">
        <v>84</v>
      </c>
      <c r="G242" s="80"/>
      <c r="H242" s="81"/>
      <c r="I242" s="82"/>
    </row>
    <row r="243" spans="1:15" ht="15" customHeight="1" x14ac:dyDescent="0.2">
      <c r="A243" s="120"/>
      <c r="B243" s="135"/>
      <c r="C243" s="135"/>
      <c r="D243" s="120"/>
      <c r="E243" s="135"/>
      <c r="F243" s="120"/>
      <c r="G243" s="80"/>
      <c r="H243" s="81"/>
      <c r="I243" s="82"/>
    </row>
    <row r="244" spans="1:15" ht="15" customHeight="1" x14ac:dyDescent="0.2">
      <c r="A244" s="127" t="s">
        <v>85</v>
      </c>
      <c r="B244" s="128">
        <v>143</v>
      </c>
      <c r="C244" s="128">
        <v>659</v>
      </c>
      <c r="D244" s="128">
        <v>10</v>
      </c>
      <c r="E244" s="128">
        <v>108</v>
      </c>
      <c r="F244" s="128">
        <v>210</v>
      </c>
      <c r="G244" s="80"/>
      <c r="H244" s="81"/>
      <c r="I244" s="82"/>
    </row>
    <row r="245" spans="1:15" ht="15" customHeight="1" x14ac:dyDescent="0.2">
      <c r="A245" s="125"/>
      <c r="B245" s="124"/>
      <c r="C245" s="124"/>
      <c r="D245" s="124"/>
      <c r="E245" s="124"/>
      <c r="F245" s="124"/>
      <c r="G245" s="80"/>
      <c r="H245" s="81"/>
      <c r="I245" s="82"/>
    </row>
    <row r="246" spans="1:15" ht="15" customHeight="1" x14ac:dyDescent="0.2">
      <c r="A246" s="125" t="s">
        <v>86</v>
      </c>
      <c r="B246" s="123">
        <v>818</v>
      </c>
      <c r="C246" s="123">
        <v>207</v>
      </c>
      <c r="D246" s="123">
        <v>55</v>
      </c>
      <c r="E246" s="123">
        <v>30</v>
      </c>
      <c r="F246" s="123">
        <v>20</v>
      </c>
      <c r="G246" s="80"/>
      <c r="H246" s="81"/>
      <c r="I246" s="82"/>
    </row>
    <row r="247" spans="1:15" ht="15" customHeight="1" x14ac:dyDescent="0.2">
      <c r="A247" s="125"/>
      <c r="B247" s="124"/>
      <c r="C247" s="124"/>
      <c r="D247" s="124"/>
      <c r="E247" s="124"/>
      <c r="F247" s="124"/>
      <c r="G247" s="80"/>
      <c r="H247" s="81"/>
      <c r="I247" s="82"/>
    </row>
    <row r="248" spans="1:15" ht="15" customHeight="1" x14ac:dyDescent="0.2">
      <c r="A248" s="125" t="s">
        <v>87</v>
      </c>
      <c r="B248" s="123">
        <v>1084</v>
      </c>
      <c r="C248" s="123">
        <v>33</v>
      </c>
      <c r="D248" s="123">
        <v>2</v>
      </c>
      <c r="E248" s="123">
        <v>4</v>
      </c>
      <c r="F248" s="123">
        <v>7</v>
      </c>
      <c r="G248" s="80"/>
      <c r="H248" s="81"/>
      <c r="I248" s="82"/>
    </row>
    <row r="249" spans="1:15" ht="15" customHeight="1" x14ac:dyDescent="0.2">
      <c r="A249" s="125"/>
      <c r="B249" s="124"/>
      <c r="C249" s="124"/>
      <c r="D249" s="124"/>
      <c r="E249" s="124"/>
      <c r="F249" s="124"/>
      <c r="G249" s="80"/>
      <c r="H249" s="81"/>
      <c r="I249" s="82"/>
    </row>
    <row r="250" spans="1:15" ht="15" customHeight="1" x14ac:dyDescent="0.2">
      <c r="A250" s="126" t="s">
        <v>88</v>
      </c>
      <c r="B250" s="123">
        <v>1093</v>
      </c>
      <c r="C250" s="123">
        <v>29</v>
      </c>
      <c r="D250" s="123">
        <v>1</v>
      </c>
      <c r="E250" s="123">
        <v>5</v>
      </c>
      <c r="F250" s="123">
        <v>2</v>
      </c>
      <c r="G250" s="80"/>
      <c r="H250" s="81"/>
      <c r="I250" s="82"/>
    </row>
    <row r="251" spans="1:15" ht="15" customHeight="1" x14ac:dyDescent="0.2">
      <c r="A251" s="126"/>
      <c r="B251" s="124"/>
      <c r="C251" s="124"/>
      <c r="D251" s="124"/>
      <c r="E251" s="124"/>
      <c r="F251" s="124"/>
    </row>
    <row r="253" spans="1:15" ht="29.25" customHeight="1" thickBot="1" x14ac:dyDescent="0.25">
      <c r="A253" s="119" t="s">
        <v>89</v>
      </c>
      <c r="B253" s="119"/>
      <c r="C253" s="119"/>
      <c r="D253" s="119"/>
      <c r="E253" s="119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43</v>
      </c>
      <c r="B255" s="84">
        <v>2017</v>
      </c>
      <c r="C255" s="84">
        <v>2018</v>
      </c>
      <c r="D255" s="120" t="s">
        <v>28</v>
      </c>
      <c r="E255" s="120"/>
    </row>
    <row r="256" spans="1:15" ht="15" customHeight="1" x14ac:dyDescent="0.25">
      <c r="A256" s="15" t="s">
        <v>6</v>
      </c>
      <c r="B256" s="85">
        <v>104</v>
      </c>
      <c r="C256" s="36">
        <v>137</v>
      </c>
      <c r="D256" s="121">
        <f t="shared" ref="D256:D261" si="6">C256/B256-1</f>
        <v>0.31730769230769229</v>
      </c>
      <c r="E256" s="121"/>
    </row>
    <row r="257" spans="1:5" ht="15" customHeight="1" x14ac:dyDescent="0.25">
      <c r="A257" s="19" t="s">
        <v>7</v>
      </c>
      <c r="B257" s="85">
        <v>160</v>
      </c>
      <c r="C257" s="37">
        <v>132</v>
      </c>
      <c r="D257" s="121">
        <f t="shared" si="6"/>
        <v>-0.17500000000000004</v>
      </c>
      <c r="E257" s="121"/>
    </row>
    <row r="258" spans="1:5" ht="15" customHeight="1" x14ac:dyDescent="0.25">
      <c r="A258" s="15" t="s">
        <v>8</v>
      </c>
      <c r="B258" s="85">
        <v>125</v>
      </c>
      <c r="C258" s="36">
        <v>146</v>
      </c>
      <c r="D258" s="121">
        <f t="shared" si="6"/>
        <v>0.16799999999999993</v>
      </c>
      <c r="E258" s="121"/>
    </row>
    <row r="259" spans="1:5" ht="15" customHeight="1" x14ac:dyDescent="0.25">
      <c r="A259" s="19" t="s">
        <v>9</v>
      </c>
      <c r="B259" s="85">
        <v>100</v>
      </c>
      <c r="C259" s="36">
        <v>154</v>
      </c>
      <c r="D259" s="121">
        <f t="shared" si="6"/>
        <v>0.54</v>
      </c>
      <c r="E259" s="121"/>
    </row>
    <row r="260" spans="1:5" ht="15" customHeight="1" x14ac:dyDescent="0.25">
      <c r="A260" s="15" t="s">
        <v>10</v>
      </c>
      <c r="B260" s="85">
        <v>159</v>
      </c>
      <c r="C260" s="36">
        <v>167</v>
      </c>
      <c r="D260" s="121">
        <f t="shared" si="6"/>
        <v>5.031446540880502E-2</v>
      </c>
      <c r="E260" s="121"/>
    </row>
    <row r="261" spans="1:5" ht="15" customHeight="1" x14ac:dyDescent="0.25">
      <c r="A261" s="19" t="s">
        <v>11</v>
      </c>
      <c r="B261" s="85">
        <v>133</v>
      </c>
      <c r="C261" s="36">
        <v>177</v>
      </c>
      <c r="D261" s="121">
        <f t="shared" si="6"/>
        <v>0.33082706766917291</v>
      </c>
      <c r="E261" s="121"/>
    </row>
    <row r="262" spans="1:5" ht="15" customHeight="1" x14ac:dyDescent="0.25">
      <c r="A262" s="15" t="s">
        <v>12</v>
      </c>
      <c r="B262" s="85">
        <v>135</v>
      </c>
      <c r="C262" s="36">
        <v>217</v>
      </c>
      <c r="D262" s="121">
        <f>C262/B262-1</f>
        <v>0.6074074074074074</v>
      </c>
      <c r="E262" s="121"/>
    </row>
    <row r="263" spans="1:5" ht="15" hidden="1" customHeight="1" x14ac:dyDescent="0.25">
      <c r="A263" s="19" t="s">
        <v>13</v>
      </c>
      <c r="B263" s="85"/>
      <c r="C263" s="36"/>
      <c r="D263" s="122"/>
      <c r="E263" s="122"/>
    </row>
    <row r="264" spans="1:5" ht="15" hidden="1" customHeight="1" x14ac:dyDescent="0.25">
      <c r="A264" s="19" t="s">
        <v>39</v>
      </c>
      <c r="B264" s="85"/>
      <c r="C264" s="36"/>
      <c r="D264" s="110"/>
      <c r="E264" s="110"/>
    </row>
    <row r="265" spans="1:5" ht="15" hidden="1" customHeight="1" x14ac:dyDescent="0.25">
      <c r="A265" s="19" t="s">
        <v>14</v>
      </c>
      <c r="B265" s="85"/>
      <c r="C265" s="36"/>
      <c r="D265" s="110"/>
      <c r="E265" s="110"/>
    </row>
    <row r="266" spans="1:5" ht="15" hidden="1" customHeight="1" x14ac:dyDescent="0.25">
      <c r="A266" s="19" t="s">
        <v>15</v>
      </c>
      <c r="B266" s="86"/>
      <c r="C266" s="37"/>
      <c r="D266" s="110"/>
      <c r="E266" s="110"/>
    </row>
    <row r="267" spans="1:5" ht="15" hidden="1" customHeight="1" x14ac:dyDescent="0.25">
      <c r="A267" s="21" t="s">
        <v>16</v>
      </c>
      <c r="B267" s="23"/>
      <c r="C267" s="23"/>
      <c r="D267" s="111"/>
      <c r="E267" s="111"/>
    </row>
    <row r="268" spans="1:5" ht="15" customHeight="1" x14ac:dyDescent="0.2">
      <c r="A268" s="24" t="s">
        <v>1</v>
      </c>
      <c r="B268" s="25">
        <f>SUM(B256:B267)</f>
        <v>916</v>
      </c>
      <c r="C268" s="25">
        <f>SUM(C256:C267)</f>
        <v>1130</v>
      </c>
      <c r="D268" s="112">
        <f>C268/B268-1</f>
        <v>0.23362445414847155</v>
      </c>
      <c r="E268" s="112"/>
    </row>
    <row r="270" spans="1:5" ht="15" customHeight="1" x14ac:dyDescent="0.2">
      <c r="A270" s="2" t="s">
        <v>58</v>
      </c>
    </row>
    <row r="271" spans="1:5" ht="15" customHeight="1" x14ac:dyDescent="0.2">
      <c r="A271" s="45" t="s">
        <v>27</v>
      </c>
    </row>
    <row r="273" spans="1:15" ht="21.75" customHeight="1" x14ac:dyDescent="0.2">
      <c r="A273" s="113" t="s">
        <v>90</v>
      </c>
      <c r="B273" s="114"/>
      <c r="C273" s="114"/>
      <c r="D273" s="114"/>
      <c r="E273" s="114"/>
      <c r="F273" s="114"/>
      <c r="G273" s="114"/>
      <c r="H273" s="114"/>
      <c r="I273" s="114"/>
      <c r="J273" s="114"/>
      <c r="K273" s="114"/>
      <c r="L273" s="114"/>
      <c r="M273" s="114"/>
      <c r="N273" s="114"/>
      <c r="O273" s="115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16" t="s">
        <v>91</v>
      </c>
      <c r="B275" s="117"/>
      <c r="C275" s="117"/>
      <c r="D275" s="117"/>
      <c r="E275" s="117"/>
      <c r="F275" s="118"/>
      <c r="G275" s="9"/>
      <c r="I275" s="116" t="s">
        <v>92</v>
      </c>
      <c r="J275" s="117"/>
      <c r="K275" s="117"/>
      <c r="L275" s="117"/>
      <c r="M275" s="118"/>
      <c r="N275" s="7"/>
    </row>
    <row r="276" spans="1:15" ht="10.5" customHeight="1" x14ac:dyDescent="0.2">
      <c r="A276" s="48"/>
      <c r="B276" s="27"/>
      <c r="C276" s="27"/>
      <c r="D276" s="28"/>
      <c r="E276" s="28"/>
      <c r="F276" s="28"/>
      <c r="G276" s="87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5</v>
      </c>
      <c r="B277" s="84" t="s">
        <v>1</v>
      </c>
      <c r="C277" s="88" t="s">
        <v>29</v>
      </c>
      <c r="D277" s="88" t="s">
        <v>30</v>
      </c>
      <c r="E277" s="88" t="s">
        <v>31</v>
      </c>
      <c r="F277" s="89" t="s">
        <v>93</v>
      </c>
      <c r="G277" s="90"/>
      <c r="I277" s="11" t="s">
        <v>5</v>
      </c>
      <c r="J277" s="84" t="s">
        <v>1</v>
      </c>
      <c r="K277" s="88" t="s">
        <v>53</v>
      </c>
      <c r="L277" s="88" t="s">
        <v>54</v>
      </c>
      <c r="M277" s="89" t="s">
        <v>55</v>
      </c>
      <c r="N277" s="90"/>
    </row>
    <row r="278" spans="1:15" ht="14.25" customHeight="1" x14ac:dyDescent="0.25">
      <c r="A278" s="53" t="s">
        <v>6</v>
      </c>
      <c r="B278" s="54">
        <f t="shared" ref="B278:B284" si="7">SUM(C278:F278)</f>
        <v>3083</v>
      </c>
      <c r="C278" s="17">
        <v>137</v>
      </c>
      <c r="D278" s="17">
        <v>469</v>
      </c>
      <c r="E278" s="17">
        <v>444</v>
      </c>
      <c r="F278" s="17">
        <v>2033</v>
      </c>
      <c r="G278" s="91"/>
      <c r="I278" s="53" t="s">
        <v>6</v>
      </c>
      <c r="J278" s="92">
        <f t="shared" ref="J278:J284" si="8">SUM(K278:M278)</f>
        <v>3083</v>
      </c>
      <c r="K278" s="93">
        <v>1381</v>
      </c>
      <c r="L278" s="93">
        <v>564</v>
      </c>
      <c r="M278" s="93">
        <v>1138</v>
      </c>
      <c r="N278" s="91"/>
    </row>
    <row r="279" spans="1:15" ht="14.25" customHeight="1" x14ac:dyDescent="0.25">
      <c r="A279" s="55" t="s">
        <v>7</v>
      </c>
      <c r="B279" s="54">
        <f t="shared" si="7"/>
        <v>3261</v>
      </c>
      <c r="C279" s="20">
        <v>125</v>
      </c>
      <c r="D279" s="20">
        <v>807</v>
      </c>
      <c r="E279" s="20">
        <v>467</v>
      </c>
      <c r="F279" s="20">
        <v>1862</v>
      </c>
      <c r="G279" s="91"/>
      <c r="I279" s="55" t="s">
        <v>7</v>
      </c>
      <c r="J279" s="92">
        <f t="shared" si="8"/>
        <v>3261</v>
      </c>
      <c r="K279" s="94">
        <v>1391</v>
      </c>
      <c r="L279" s="94">
        <v>620</v>
      </c>
      <c r="M279" s="94">
        <v>1250</v>
      </c>
      <c r="N279" s="91"/>
    </row>
    <row r="280" spans="1:15" ht="14.25" customHeight="1" x14ac:dyDescent="0.25">
      <c r="A280" s="55" t="s">
        <v>8</v>
      </c>
      <c r="B280" s="54">
        <f t="shared" si="7"/>
        <v>3413</v>
      </c>
      <c r="C280" s="20">
        <v>146</v>
      </c>
      <c r="D280" s="20">
        <v>849</v>
      </c>
      <c r="E280" s="20">
        <v>510</v>
      </c>
      <c r="F280" s="20">
        <v>1908</v>
      </c>
      <c r="G280" s="91"/>
      <c r="I280" s="55" t="s">
        <v>8</v>
      </c>
      <c r="J280" s="92">
        <f t="shared" si="8"/>
        <v>3413</v>
      </c>
      <c r="K280" s="94">
        <v>1479</v>
      </c>
      <c r="L280" s="94">
        <v>721</v>
      </c>
      <c r="M280" s="94">
        <v>1213</v>
      </c>
      <c r="N280" s="91"/>
    </row>
    <row r="281" spans="1:15" ht="14.25" customHeight="1" x14ac:dyDescent="0.25">
      <c r="A281" s="55" t="s">
        <v>9</v>
      </c>
      <c r="B281" s="54">
        <f t="shared" si="7"/>
        <v>3068</v>
      </c>
      <c r="C281" s="20">
        <v>154</v>
      </c>
      <c r="D281" s="20">
        <v>859</v>
      </c>
      <c r="E281" s="20">
        <v>460</v>
      </c>
      <c r="F281" s="20">
        <v>1595</v>
      </c>
      <c r="G281" s="91"/>
      <c r="I281" s="55" t="s">
        <v>9</v>
      </c>
      <c r="J281" s="92">
        <f t="shared" si="8"/>
        <v>3068</v>
      </c>
      <c r="K281" s="94">
        <v>1372</v>
      </c>
      <c r="L281" s="94">
        <v>541</v>
      </c>
      <c r="M281" s="94">
        <v>1155</v>
      </c>
      <c r="N281" s="91"/>
    </row>
    <row r="282" spans="1:15" ht="14.25" customHeight="1" x14ac:dyDescent="0.25">
      <c r="A282" s="55" t="s">
        <v>10</v>
      </c>
      <c r="B282" s="54">
        <f t="shared" si="7"/>
        <v>3509</v>
      </c>
      <c r="C282" s="20">
        <v>161</v>
      </c>
      <c r="D282" s="20">
        <v>900</v>
      </c>
      <c r="E282" s="20">
        <v>474</v>
      </c>
      <c r="F282" s="20">
        <v>1974</v>
      </c>
      <c r="G282" s="91"/>
      <c r="I282" s="55" t="s">
        <v>10</v>
      </c>
      <c r="J282" s="92">
        <f t="shared" si="8"/>
        <v>3509</v>
      </c>
      <c r="K282" s="94">
        <v>1648</v>
      </c>
      <c r="L282" s="94">
        <v>734</v>
      </c>
      <c r="M282" s="94">
        <v>1127</v>
      </c>
      <c r="N282" s="91"/>
    </row>
    <row r="283" spans="1:15" ht="14.25" customHeight="1" x14ac:dyDescent="0.25">
      <c r="A283" s="55" t="s">
        <v>11</v>
      </c>
      <c r="B283" s="54">
        <f t="shared" si="7"/>
        <v>3131</v>
      </c>
      <c r="C283" s="20">
        <v>175</v>
      </c>
      <c r="D283" s="20">
        <v>837</v>
      </c>
      <c r="E283" s="20">
        <v>517</v>
      </c>
      <c r="F283" s="20">
        <v>1602</v>
      </c>
      <c r="G283" s="91"/>
      <c r="I283" s="55" t="s">
        <v>11</v>
      </c>
      <c r="J283" s="92">
        <f t="shared" si="8"/>
        <v>3131</v>
      </c>
      <c r="K283" s="94">
        <v>1422</v>
      </c>
      <c r="L283" s="94">
        <v>714</v>
      </c>
      <c r="M283" s="94">
        <v>995</v>
      </c>
      <c r="N283" s="91"/>
    </row>
    <row r="284" spans="1:15" ht="14.25" customHeight="1" x14ac:dyDescent="0.25">
      <c r="A284" s="55" t="s">
        <v>12</v>
      </c>
      <c r="B284" s="54">
        <f t="shared" si="7"/>
        <v>3512</v>
      </c>
      <c r="C284" s="20">
        <v>217</v>
      </c>
      <c r="D284" s="20">
        <v>963</v>
      </c>
      <c r="E284" s="20">
        <v>634</v>
      </c>
      <c r="F284" s="20">
        <v>1698</v>
      </c>
      <c r="G284" s="91"/>
      <c r="I284" s="55" t="s">
        <v>12</v>
      </c>
      <c r="J284" s="92">
        <f t="shared" si="8"/>
        <v>3512</v>
      </c>
      <c r="K284" s="94">
        <v>1616</v>
      </c>
      <c r="L284" s="94">
        <v>798</v>
      </c>
      <c r="M284" s="94">
        <v>1098</v>
      </c>
      <c r="N284" s="91"/>
    </row>
    <row r="285" spans="1:15" ht="14.25" hidden="1" customHeight="1" x14ac:dyDescent="0.25">
      <c r="A285" s="55" t="s">
        <v>13</v>
      </c>
      <c r="B285" s="56"/>
      <c r="C285" s="20"/>
      <c r="D285" s="20"/>
      <c r="E285" s="20"/>
      <c r="F285" s="20"/>
      <c r="G285" s="91"/>
      <c r="I285" s="55" t="s">
        <v>13</v>
      </c>
      <c r="J285" s="95"/>
      <c r="K285" s="94"/>
      <c r="L285" s="94"/>
      <c r="M285" s="94"/>
      <c r="N285" s="91"/>
    </row>
    <row r="286" spans="1:15" ht="14.25" hidden="1" customHeight="1" x14ac:dyDescent="0.25">
      <c r="A286" s="55" t="s">
        <v>39</v>
      </c>
      <c r="B286" s="56"/>
      <c r="C286" s="20"/>
      <c r="D286" s="20"/>
      <c r="E286" s="20"/>
      <c r="F286" s="20"/>
      <c r="G286" s="91"/>
      <c r="I286" s="55" t="s">
        <v>39</v>
      </c>
      <c r="J286" s="95"/>
      <c r="K286" s="94"/>
      <c r="L286" s="94"/>
      <c r="M286" s="94"/>
      <c r="N286" s="91"/>
    </row>
    <row r="287" spans="1:15" ht="14.25" hidden="1" customHeight="1" x14ac:dyDescent="0.25">
      <c r="A287" s="55" t="s">
        <v>14</v>
      </c>
      <c r="B287" s="56"/>
      <c r="C287" s="20"/>
      <c r="D287" s="20"/>
      <c r="E287" s="20"/>
      <c r="F287" s="20"/>
      <c r="G287" s="91"/>
      <c r="I287" s="55" t="s">
        <v>14</v>
      </c>
      <c r="J287" s="95"/>
      <c r="K287" s="94"/>
      <c r="L287" s="94"/>
      <c r="M287" s="94"/>
      <c r="N287" s="91"/>
    </row>
    <row r="288" spans="1:15" ht="14.25" hidden="1" customHeight="1" x14ac:dyDescent="0.25">
      <c r="A288" s="55" t="s">
        <v>15</v>
      </c>
      <c r="B288" s="56"/>
      <c r="C288" s="20"/>
      <c r="D288" s="20"/>
      <c r="E288" s="20"/>
      <c r="F288" s="20"/>
      <c r="G288" s="91"/>
      <c r="I288" s="55" t="s">
        <v>15</v>
      </c>
      <c r="J288" s="95"/>
      <c r="K288" s="94"/>
      <c r="L288" s="94"/>
      <c r="M288" s="94"/>
      <c r="N288" s="91"/>
    </row>
    <row r="289" spans="1:14" ht="14.25" hidden="1" customHeight="1" x14ac:dyDescent="0.25">
      <c r="A289" s="67" t="s">
        <v>16</v>
      </c>
      <c r="B289" s="58"/>
      <c r="C289" s="73"/>
      <c r="D289" s="73"/>
      <c r="E289" s="73"/>
      <c r="F289" s="73"/>
      <c r="G289" s="91"/>
      <c r="I289" s="67" t="s">
        <v>16</v>
      </c>
      <c r="J289" s="96"/>
      <c r="K289" s="97"/>
      <c r="L289" s="97"/>
      <c r="M289" s="97"/>
      <c r="N289" s="91"/>
    </row>
    <row r="290" spans="1:14" ht="15" customHeight="1" x14ac:dyDescent="0.25">
      <c r="A290" s="41" t="s">
        <v>1</v>
      </c>
      <c r="B290" s="61">
        <f>SUM(B278:B289)</f>
        <v>22977</v>
      </c>
      <c r="C290" s="61">
        <f>SUM(C278:C289)</f>
        <v>1115</v>
      </c>
      <c r="D290" s="61">
        <f>SUM(D278:D289)</f>
        <v>5684</v>
      </c>
      <c r="E290" s="61">
        <f>SUM(E278:E289)</f>
        <v>3506</v>
      </c>
      <c r="F290" s="61">
        <f>SUM(F278:F289)</f>
        <v>12672</v>
      </c>
      <c r="G290" s="98"/>
      <c r="I290" s="41" t="s">
        <v>1</v>
      </c>
      <c r="J290" s="61">
        <f>SUM(J278:J289)</f>
        <v>22977</v>
      </c>
      <c r="K290" s="61">
        <f>SUM(K278:K289)</f>
        <v>10309</v>
      </c>
      <c r="L290" s="61">
        <f>SUM(L278:L289)</f>
        <v>4692</v>
      </c>
      <c r="M290" s="61">
        <f>SUM(M278:M289)</f>
        <v>7976</v>
      </c>
      <c r="N290" s="98"/>
    </row>
    <row r="291" spans="1:14" ht="15" customHeight="1" thickBot="1" x14ac:dyDescent="0.3">
      <c r="A291" s="44" t="s">
        <v>0</v>
      </c>
      <c r="B291" s="64">
        <f>SUM(C291:F291)</f>
        <v>1</v>
      </c>
      <c r="C291" s="64">
        <f>IF($B$290=0,"",C290/$B$290)</f>
        <v>4.8526787657222438E-2</v>
      </c>
      <c r="D291" s="64">
        <f>IF($B$290=0,"",D290/$B$290)</f>
        <v>0.24737781259520389</v>
      </c>
      <c r="E291" s="64">
        <f>IF($B$290=0,"",E290/$B$290)</f>
        <v>0.15258736997867434</v>
      </c>
      <c r="F291" s="64">
        <f>IF($B$290=0,"",F290/$B$290)</f>
        <v>0.55150802976889934</v>
      </c>
      <c r="G291" s="99"/>
      <c r="I291" s="44" t="s">
        <v>0</v>
      </c>
      <c r="J291" s="64">
        <f>SUM(K291:N291)</f>
        <v>1</v>
      </c>
      <c r="K291" s="64">
        <f>+K290/$J$290</f>
        <v>0.44866605736170956</v>
      </c>
      <c r="L291" s="64">
        <f>+L290/$J$290</f>
        <v>0.20420420420420421</v>
      </c>
      <c r="M291" s="64">
        <f>+M290/$J$290</f>
        <v>0.34712973843408623</v>
      </c>
      <c r="N291" s="99"/>
    </row>
    <row r="293" spans="1:14" ht="11.25" customHeight="1" x14ac:dyDescent="0.2"/>
    <row r="294" spans="1:14" ht="21.75" customHeight="1" thickBot="1" x14ac:dyDescent="0.25">
      <c r="A294" s="106" t="s">
        <v>94</v>
      </c>
      <c r="B294" s="107"/>
      <c r="C294" s="107"/>
      <c r="D294" s="107"/>
      <c r="E294" s="107"/>
      <c r="F294" s="108"/>
      <c r="G294" s="100"/>
      <c r="H294" s="100"/>
      <c r="I294" s="100"/>
    </row>
    <row r="296" spans="1:14" ht="15" customHeight="1" x14ac:dyDescent="0.2">
      <c r="A296" s="109" t="s">
        <v>95</v>
      </c>
      <c r="B296" s="109"/>
      <c r="C296" s="109"/>
      <c r="D296" s="109"/>
      <c r="E296" s="101" t="s">
        <v>1</v>
      </c>
      <c r="F296" s="89" t="s">
        <v>29</v>
      </c>
      <c r="G296" s="89" t="s">
        <v>30</v>
      </c>
      <c r="H296" s="102" t="s">
        <v>31</v>
      </c>
      <c r="I296" s="89" t="s">
        <v>96</v>
      </c>
    </row>
    <row r="297" spans="1:14" ht="13.5" customHeight="1" x14ac:dyDescent="0.25">
      <c r="A297" s="103" t="s">
        <v>32</v>
      </c>
      <c r="B297" s="103"/>
      <c r="C297" s="103"/>
      <c r="D297" s="103"/>
      <c r="E297" s="54">
        <f>SUM(F297:I297)</f>
        <v>1130</v>
      </c>
      <c r="F297" s="17">
        <v>1115</v>
      </c>
      <c r="G297" s="17">
        <v>2</v>
      </c>
      <c r="H297" s="17">
        <v>0</v>
      </c>
      <c r="I297" s="17">
        <v>13</v>
      </c>
    </row>
    <row r="298" spans="1:14" ht="13.5" customHeight="1" x14ac:dyDescent="0.25">
      <c r="A298" s="104" t="s">
        <v>33</v>
      </c>
      <c r="B298" s="104"/>
      <c r="C298" s="104"/>
      <c r="D298" s="104"/>
      <c r="E298" s="56">
        <f>SUM(F298:I298)</f>
        <v>1130</v>
      </c>
      <c r="F298" s="20">
        <v>0</v>
      </c>
      <c r="G298" s="20">
        <v>1065</v>
      </c>
      <c r="H298" s="20">
        <v>0</v>
      </c>
      <c r="I298" s="20">
        <v>65</v>
      </c>
    </row>
    <row r="299" spans="1:14" ht="13.5" customHeight="1" x14ac:dyDescent="0.25">
      <c r="A299" s="104" t="s">
        <v>34</v>
      </c>
      <c r="B299" s="104"/>
      <c r="C299" s="104"/>
      <c r="D299" s="104"/>
      <c r="E299" s="56">
        <f t="shared" ref="E299:E316" si="9">SUM(F299:I299)</f>
        <v>2210</v>
      </c>
      <c r="F299" s="20">
        <v>0</v>
      </c>
      <c r="G299" s="20">
        <v>2210</v>
      </c>
      <c r="H299" s="20">
        <v>0</v>
      </c>
      <c r="I299" s="20">
        <v>0</v>
      </c>
    </row>
    <row r="300" spans="1:14" ht="13.5" customHeight="1" x14ac:dyDescent="0.25">
      <c r="A300" s="104" t="s">
        <v>35</v>
      </c>
      <c r="B300" s="104"/>
      <c r="C300" s="104"/>
      <c r="D300" s="104"/>
      <c r="E300" s="56">
        <f t="shared" si="9"/>
        <v>1880</v>
      </c>
      <c r="F300" s="20">
        <v>0</v>
      </c>
      <c r="G300" s="20">
        <v>1271</v>
      </c>
      <c r="H300" s="20">
        <v>530</v>
      </c>
      <c r="I300" s="20">
        <v>79</v>
      </c>
    </row>
    <row r="301" spans="1:14" ht="13.5" customHeight="1" x14ac:dyDescent="0.25">
      <c r="A301" s="104" t="s">
        <v>97</v>
      </c>
      <c r="B301" s="104"/>
      <c r="C301" s="104"/>
      <c r="D301" s="104"/>
      <c r="E301" s="56">
        <f t="shared" si="9"/>
        <v>1131</v>
      </c>
      <c r="F301" s="20">
        <v>0</v>
      </c>
      <c r="G301" s="20">
        <v>33</v>
      </c>
      <c r="H301" s="20">
        <v>1015</v>
      </c>
      <c r="I301" s="20">
        <v>83</v>
      </c>
    </row>
    <row r="302" spans="1:14" ht="13.5" customHeight="1" x14ac:dyDescent="0.25">
      <c r="A302" s="104" t="s">
        <v>37</v>
      </c>
      <c r="B302" s="104"/>
      <c r="C302" s="104"/>
      <c r="D302" s="104"/>
      <c r="E302" s="56">
        <f t="shared" si="9"/>
        <v>535</v>
      </c>
      <c r="F302" s="20">
        <v>0</v>
      </c>
      <c r="G302" s="20">
        <v>0</v>
      </c>
      <c r="H302" s="20">
        <v>535</v>
      </c>
      <c r="I302" s="20">
        <v>0</v>
      </c>
    </row>
    <row r="303" spans="1:14" ht="13.5" customHeight="1" x14ac:dyDescent="0.25">
      <c r="A303" s="104" t="s">
        <v>98</v>
      </c>
      <c r="B303" s="104"/>
      <c r="C303" s="104"/>
      <c r="D303" s="104"/>
      <c r="E303" s="56">
        <f t="shared" si="9"/>
        <v>327</v>
      </c>
      <c r="F303" s="20">
        <v>0</v>
      </c>
      <c r="G303" s="20">
        <v>1</v>
      </c>
      <c r="H303" s="20">
        <v>325</v>
      </c>
      <c r="I303" s="20">
        <v>1</v>
      </c>
    </row>
    <row r="304" spans="1:14" ht="13.5" customHeight="1" x14ac:dyDescent="0.25">
      <c r="A304" s="104" t="s">
        <v>99</v>
      </c>
      <c r="B304" s="104"/>
      <c r="C304" s="104"/>
      <c r="D304" s="104"/>
      <c r="E304" s="56">
        <f t="shared" si="9"/>
        <v>397</v>
      </c>
      <c r="F304" s="20">
        <v>0</v>
      </c>
      <c r="G304" s="20">
        <v>0</v>
      </c>
      <c r="H304" s="20">
        <v>397</v>
      </c>
      <c r="I304" s="20">
        <v>0</v>
      </c>
    </row>
    <row r="305" spans="1:9" ht="13.5" customHeight="1" x14ac:dyDescent="0.25">
      <c r="A305" s="104" t="s">
        <v>36</v>
      </c>
      <c r="B305" s="104"/>
      <c r="C305" s="104"/>
      <c r="D305" s="104"/>
      <c r="E305" s="56">
        <f t="shared" si="9"/>
        <v>787</v>
      </c>
      <c r="F305" s="20">
        <v>0</v>
      </c>
      <c r="G305" s="20">
        <v>787</v>
      </c>
      <c r="H305" s="20">
        <v>0</v>
      </c>
      <c r="I305" s="20">
        <v>0</v>
      </c>
    </row>
    <row r="306" spans="1:9" ht="13.5" customHeight="1" x14ac:dyDescent="0.25">
      <c r="A306" s="104" t="s">
        <v>38</v>
      </c>
      <c r="B306" s="104"/>
      <c r="C306" s="104"/>
      <c r="D306" s="104"/>
      <c r="E306" s="56">
        <f t="shared" si="9"/>
        <v>480</v>
      </c>
      <c r="F306" s="20">
        <v>0</v>
      </c>
      <c r="G306" s="20">
        <v>0</v>
      </c>
      <c r="H306" s="20">
        <v>480</v>
      </c>
      <c r="I306" s="20">
        <v>0</v>
      </c>
    </row>
    <row r="307" spans="1:9" ht="13.5" customHeight="1" x14ac:dyDescent="0.25">
      <c r="A307" s="104" t="s">
        <v>100</v>
      </c>
      <c r="B307" s="104"/>
      <c r="C307" s="104"/>
      <c r="D307" s="104"/>
      <c r="E307" s="56">
        <f t="shared" si="9"/>
        <v>1130</v>
      </c>
      <c r="F307" s="20">
        <v>0</v>
      </c>
      <c r="G307" s="20">
        <v>0</v>
      </c>
      <c r="H307" s="20">
        <v>0</v>
      </c>
      <c r="I307" s="20">
        <v>1130</v>
      </c>
    </row>
    <row r="308" spans="1:9" ht="13.5" customHeight="1" x14ac:dyDescent="0.25">
      <c r="A308" s="104" t="s">
        <v>101</v>
      </c>
      <c r="B308" s="104"/>
      <c r="C308" s="104"/>
      <c r="D308" s="104"/>
      <c r="E308" s="56">
        <f t="shared" si="9"/>
        <v>522</v>
      </c>
      <c r="F308" s="20">
        <v>0</v>
      </c>
      <c r="G308" s="20">
        <v>0</v>
      </c>
      <c r="H308" s="20">
        <v>0</v>
      </c>
      <c r="I308" s="20">
        <v>522</v>
      </c>
    </row>
    <row r="309" spans="1:9" ht="13.5" customHeight="1" x14ac:dyDescent="0.25">
      <c r="A309" s="104" t="s">
        <v>102</v>
      </c>
      <c r="B309" s="104"/>
      <c r="C309" s="104"/>
      <c r="D309" s="104"/>
      <c r="E309" s="56">
        <f t="shared" si="9"/>
        <v>545</v>
      </c>
      <c r="F309" s="20">
        <v>0</v>
      </c>
      <c r="G309" s="20">
        <v>1</v>
      </c>
      <c r="H309" s="20">
        <v>0</v>
      </c>
      <c r="I309" s="20">
        <v>544</v>
      </c>
    </row>
    <row r="310" spans="1:9" ht="13.5" customHeight="1" x14ac:dyDescent="0.25">
      <c r="A310" s="104" t="s">
        <v>103</v>
      </c>
      <c r="B310" s="104"/>
      <c r="C310" s="104"/>
      <c r="D310" s="104"/>
      <c r="E310" s="56">
        <f t="shared" si="9"/>
        <v>446</v>
      </c>
      <c r="F310" s="20">
        <v>0</v>
      </c>
      <c r="G310" s="20">
        <v>0</v>
      </c>
      <c r="H310" s="20">
        <v>0</v>
      </c>
      <c r="I310" s="20">
        <v>446</v>
      </c>
    </row>
    <row r="311" spans="1:9" ht="13.5" customHeight="1" x14ac:dyDescent="0.25">
      <c r="A311" s="104" t="s">
        <v>104</v>
      </c>
      <c r="B311" s="104"/>
      <c r="C311" s="104"/>
      <c r="D311" s="104"/>
      <c r="E311" s="56">
        <f t="shared" si="9"/>
        <v>177</v>
      </c>
      <c r="F311" s="20">
        <v>0</v>
      </c>
      <c r="G311" s="20">
        <v>133</v>
      </c>
      <c r="H311" s="20">
        <v>44</v>
      </c>
      <c r="I311" s="20">
        <v>0</v>
      </c>
    </row>
    <row r="312" spans="1:9" ht="13.5" customHeight="1" x14ac:dyDescent="0.25">
      <c r="A312" s="104" t="s">
        <v>105</v>
      </c>
      <c r="B312" s="104"/>
      <c r="C312" s="104"/>
      <c r="D312" s="104"/>
      <c r="E312" s="56">
        <f t="shared" si="9"/>
        <v>6798</v>
      </c>
      <c r="F312" s="20">
        <v>0</v>
      </c>
      <c r="G312" s="20">
        <v>0</v>
      </c>
      <c r="H312" s="20">
        <v>0</v>
      </c>
      <c r="I312" s="20">
        <v>6798</v>
      </c>
    </row>
    <row r="313" spans="1:9" ht="13.5" customHeight="1" x14ac:dyDescent="0.25">
      <c r="A313" s="104" t="s">
        <v>106</v>
      </c>
      <c r="B313" s="104"/>
      <c r="C313" s="104"/>
      <c r="D313" s="104"/>
      <c r="E313" s="56">
        <f t="shared" si="9"/>
        <v>1243</v>
      </c>
      <c r="F313" s="20">
        <v>0</v>
      </c>
      <c r="G313" s="20">
        <v>1</v>
      </c>
      <c r="H313" s="20">
        <v>6</v>
      </c>
      <c r="I313" s="20">
        <v>1236</v>
      </c>
    </row>
    <row r="314" spans="1:9" ht="13.5" customHeight="1" x14ac:dyDescent="0.25">
      <c r="A314" s="104" t="s">
        <v>107</v>
      </c>
      <c r="B314" s="104"/>
      <c r="C314" s="104"/>
      <c r="D314" s="104"/>
      <c r="E314" s="56">
        <f t="shared" si="9"/>
        <v>31</v>
      </c>
      <c r="F314" s="20">
        <v>0</v>
      </c>
      <c r="G314" s="20">
        <v>0</v>
      </c>
      <c r="H314" s="20">
        <v>29</v>
      </c>
      <c r="I314" s="20">
        <v>2</v>
      </c>
    </row>
    <row r="315" spans="1:9" ht="13.5" customHeight="1" x14ac:dyDescent="0.25">
      <c r="A315" s="104" t="s">
        <v>108</v>
      </c>
      <c r="B315" s="104"/>
      <c r="C315" s="104"/>
      <c r="D315" s="104"/>
      <c r="E315" s="56">
        <f t="shared" si="9"/>
        <v>249</v>
      </c>
      <c r="F315" s="20">
        <v>0</v>
      </c>
      <c r="G315" s="20">
        <v>0</v>
      </c>
      <c r="H315" s="20">
        <v>0</v>
      </c>
      <c r="I315" s="20">
        <v>249</v>
      </c>
    </row>
    <row r="316" spans="1:9" ht="13.5" customHeight="1" x14ac:dyDescent="0.25">
      <c r="A316" s="104" t="s">
        <v>109</v>
      </c>
      <c r="B316" s="104"/>
      <c r="C316" s="104"/>
      <c r="D316" s="104"/>
      <c r="E316" s="56">
        <f t="shared" si="9"/>
        <v>68</v>
      </c>
      <c r="F316" s="20">
        <v>0</v>
      </c>
      <c r="G316" s="20">
        <v>9</v>
      </c>
      <c r="H316" s="20">
        <v>0</v>
      </c>
      <c r="I316" s="20">
        <v>59</v>
      </c>
    </row>
    <row r="317" spans="1:9" ht="13.5" customHeight="1" x14ac:dyDescent="0.25">
      <c r="A317" s="105" t="s">
        <v>2</v>
      </c>
      <c r="B317" s="105"/>
      <c r="C317" s="105"/>
      <c r="D317" s="105"/>
      <c r="E317" s="58">
        <f>SUM(F317:I317)</f>
        <v>1761</v>
      </c>
      <c r="F317" s="73">
        <v>0</v>
      </c>
      <c r="G317" s="73">
        <v>171</v>
      </c>
      <c r="H317" s="73">
        <v>145</v>
      </c>
      <c r="I317" s="73">
        <v>1445</v>
      </c>
    </row>
    <row r="318" spans="1:9" ht="13.5" customHeight="1" x14ac:dyDescent="0.25">
      <c r="A318" s="41" t="s">
        <v>1</v>
      </c>
      <c r="B318" s="61"/>
      <c r="C318" s="61"/>
      <c r="D318" s="61"/>
      <c r="E318" s="61">
        <f>SUM(E297:E317)</f>
        <v>22977</v>
      </c>
      <c r="F318" s="61">
        <f>SUM(F297:F317)</f>
        <v>1115</v>
      </c>
      <c r="G318" s="61">
        <f>SUM(G297:G317)</f>
        <v>5684</v>
      </c>
      <c r="H318" s="61">
        <f>SUM(H297:H317)</f>
        <v>3506</v>
      </c>
      <c r="I318" s="61">
        <f>SUM(I297:I317)</f>
        <v>12672</v>
      </c>
    </row>
    <row r="319" spans="1:9" ht="15" customHeight="1" thickBot="1" x14ac:dyDescent="0.3">
      <c r="A319" s="44" t="s">
        <v>0</v>
      </c>
      <c r="B319" s="64"/>
      <c r="C319" s="64"/>
      <c r="D319" s="64"/>
      <c r="E319" s="64">
        <f>SUM(F319:I319)</f>
        <v>1</v>
      </c>
      <c r="F319" s="64">
        <f>IF($E$318=0,"",F318/$E$318)</f>
        <v>4.8526787657222438E-2</v>
      </c>
      <c r="G319" s="44">
        <f>IF($E$318=0,"",G318/$E$318)</f>
        <v>0.24737781259520389</v>
      </c>
      <c r="H319" s="64">
        <f>IF($E$318=0,"",H318/$E$318)</f>
        <v>0.15258736997867434</v>
      </c>
      <c r="I319" s="64">
        <f>IF($E$318=0,"",I318/$E$318)</f>
        <v>0.55150802976889934</v>
      </c>
    </row>
    <row r="321" spans="1:1" ht="9" customHeight="1" x14ac:dyDescent="0.2">
      <c r="A321" s="2" t="s">
        <v>58</v>
      </c>
    </row>
    <row r="322" spans="1:1" ht="12.75" x14ac:dyDescent="0.2">
      <c r="A322" s="45" t="s">
        <v>27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141:E141"/>
    <mergeCell ref="F141:H141"/>
    <mergeCell ref="A1:L1"/>
    <mergeCell ref="N1:O1"/>
    <mergeCell ref="A120:O120"/>
    <mergeCell ref="A121:O121"/>
    <mergeCell ref="A123:E12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A294:F294"/>
    <mergeCell ref="A296:D296"/>
    <mergeCell ref="D266:E266"/>
    <mergeCell ref="D267:E267"/>
    <mergeCell ref="D268:E268"/>
    <mergeCell ref="A273:O273"/>
    <mergeCell ref="A275:F275"/>
    <mergeCell ref="I275:M275"/>
  </mergeCells>
  <printOptions horizontalCentered="1"/>
  <pageMargins left="0.59055118110236227" right="0.35433070866141736" top="0.59055118110236227" bottom="0.43307086614173229" header="0.31496062992125984" footer="0.23622047244094491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2018-08-16T15:14:16Z</dcterms:modified>
</cp:coreProperties>
</file>