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Chat 100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38" i="32" l="1"/>
  <c r="F138" i="32" s="1"/>
  <c r="D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D116" i="32"/>
  <c r="E115" i="32" s="1"/>
  <c r="E114" i="32"/>
  <c r="E113" i="32"/>
  <c r="E112" i="32"/>
  <c r="I111" i="32"/>
  <c r="J110" i="32" s="1"/>
  <c r="E111" i="32"/>
  <c r="E109" i="32"/>
  <c r="E108" i="32"/>
  <c r="E107" i="32"/>
  <c r="E106" i="32"/>
  <c r="E105" i="32"/>
  <c r="I103" i="32"/>
  <c r="J100" i="32" s="1"/>
  <c r="E103" i="32"/>
  <c r="J102" i="32"/>
  <c r="E102" i="32"/>
  <c r="J101" i="32"/>
  <c r="E101" i="32"/>
  <c r="E100" i="32"/>
  <c r="J99" i="32"/>
  <c r="E99" i="32"/>
  <c r="J98" i="32"/>
  <c r="E98" i="32"/>
  <c r="J97" i="32"/>
  <c r="E97" i="32"/>
  <c r="E96" i="32"/>
  <c r="J95" i="32"/>
  <c r="E95" i="32"/>
  <c r="J94" i="32"/>
  <c r="E94" i="32"/>
  <c r="J93" i="32"/>
  <c r="E93" i="32"/>
  <c r="E92" i="32"/>
  <c r="J91" i="32"/>
  <c r="E91" i="32"/>
  <c r="J90" i="32"/>
  <c r="E90" i="32"/>
  <c r="F85" i="32"/>
  <c r="G84" i="32" s="1"/>
  <c r="G85" i="32" s="1"/>
  <c r="G83" i="32"/>
  <c r="G82" i="32"/>
  <c r="G81" i="32"/>
  <c r="G80" i="32"/>
  <c r="G79" i="32"/>
  <c r="G78" i="32"/>
  <c r="G77" i="32"/>
  <c r="N76" i="32"/>
  <c r="P73" i="32" s="1"/>
  <c r="G76" i="32"/>
  <c r="P75" i="32"/>
  <c r="G75" i="32"/>
  <c r="P74" i="32"/>
  <c r="G74" i="32"/>
  <c r="G73" i="32"/>
  <c r="G72" i="32"/>
  <c r="P71" i="32"/>
  <c r="G71" i="32"/>
  <c r="G70" i="32"/>
  <c r="G65" i="32"/>
  <c r="F65" i="32"/>
  <c r="E65" i="32"/>
  <c r="E66" i="32" s="1"/>
  <c r="H64" i="32"/>
  <c r="H63" i="32"/>
  <c r="H62" i="32"/>
  <c r="H61" i="32"/>
  <c r="H65" i="32" s="1"/>
  <c r="H60" i="32"/>
  <c r="H59" i="32"/>
  <c r="H45" i="32"/>
  <c r="I40" i="32" s="1"/>
  <c r="I44" i="32"/>
  <c r="S42" i="32"/>
  <c r="I41" i="32"/>
  <c r="I37" i="32"/>
  <c r="S36" i="32"/>
  <c r="L25" i="32"/>
  <c r="J25" i="32"/>
  <c r="I25" i="32"/>
  <c r="I26" i="32" s="1"/>
  <c r="H25" i="32"/>
  <c r="H26" i="32" s="1"/>
  <c r="G25" i="32"/>
  <c r="F26" i="32" s="1"/>
  <c r="F25" i="32"/>
  <c r="E25" i="32"/>
  <c r="E26" i="32" s="1"/>
  <c r="D25" i="32"/>
  <c r="C26" i="32" s="1"/>
  <c r="C25" i="32"/>
  <c r="L26" i="32" s="1"/>
  <c r="F66" i="32" l="1"/>
  <c r="H66" i="32" s="1"/>
  <c r="G66" i="32"/>
  <c r="I60" i="32"/>
  <c r="I63" i="32"/>
  <c r="I59" i="32"/>
  <c r="I62" i="32"/>
  <c r="I64" i="32"/>
  <c r="J111" i="32"/>
  <c r="I42" i="32"/>
  <c r="J108" i="32"/>
  <c r="G26" i="32"/>
  <c r="S52" i="32"/>
  <c r="P30" i="32"/>
  <c r="P72" i="32"/>
  <c r="D26" i="32"/>
  <c r="I43" i="32"/>
  <c r="P76" i="32"/>
  <c r="J92" i="32"/>
  <c r="J103" i="32" s="1"/>
  <c r="J96" i="32"/>
  <c r="E104" i="32"/>
  <c r="E110" i="32"/>
  <c r="I61" i="32"/>
  <c r="I39" i="32"/>
  <c r="J109" i="32"/>
  <c r="I36" i="32"/>
  <c r="I45" i="32" s="1"/>
  <c r="E116" i="32" l="1"/>
  <c r="T48" i="32"/>
  <c r="T43" i="32"/>
  <c r="T46" i="32"/>
  <c r="T49" i="32"/>
  <c r="T47" i="32"/>
  <c r="T39" i="32"/>
  <c r="S30" i="32"/>
  <c r="T42" i="32"/>
  <c r="T37" i="32"/>
  <c r="T51" i="32"/>
  <c r="T50" i="32"/>
  <c r="T40" i="32"/>
  <c r="T45" i="32"/>
  <c r="T38" i="32"/>
  <c r="T41" i="32"/>
  <c r="T44" i="32"/>
  <c r="I65" i="32"/>
  <c r="T36" i="32"/>
</calcChain>
</file>

<file path=xl/sharedStrings.xml><?xml version="1.0" encoding="utf-8"?>
<sst xmlns="http://schemas.openxmlformats.org/spreadsheetml/2006/main" count="191" uniqueCount="143">
  <si>
    <t>%</t>
  </si>
  <si>
    <t>Total</t>
  </si>
  <si>
    <t>Var. %</t>
  </si>
  <si>
    <t>Otros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</si>
  <si>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</si>
  <si>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</si>
  <si>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</si>
  <si>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</si>
  <si>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</si>
  <si>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</si>
  <si>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</si>
  <si>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</si>
  <si>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</si>
  <si>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</si>
  <si>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La Libertad</t>
  </si>
  <si>
    <t>Lambayeque</t>
  </si>
  <si>
    <t>Loreto</t>
  </si>
  <si>
    <t>Madre de Dios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</si>
  <si>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</si>
  <si>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</si>
  <si>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</si>
  <si>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</si>
  <si>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</si>
  <si>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</si>
  <si>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</si>
  <si>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</si>
  <si>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Feminicidio</t>
  </si>
  <si>
    <t>Departamento</t>
  </si>
  <si>
    <t>Grupo de edad</t>
  </si>
  <si>
    <t>Periodo: Enero - Julio 2018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</si>
  <si>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</si>
  <si>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</si>
  <si>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</si>
  <si>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</si>
  <si>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</si>
  <si>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</si>
  <si>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</si>
  <si>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</si>
  <si>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</si>
  <si>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</si>
  <si>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</si>
  <si>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</si>
  <si>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</si>
  <si>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Sexo</t>
  </si>
  <si>
    <t>Hombre</t>
  </si>
  <si>
    <t>Mujer</t>
  </si>
  <si>
    <t xml:space="preserve">Mes </t>
  </si>
  <si>
    <t>Violencia Física</t>
  </si>
  <si>
    <t>Violencia Sexual</t>
  </si>
  <si>
    <t>Violencia Económica</t>
  </si>
  <si>
    <t>Sub total</t>
  </si>
  <si>
    <t>-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</si>
  <si>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</si>
  <si>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</si>
  <si>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</si>
  <si>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</si>
  <si>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</si>
  <si>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</si>
  <si>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</si>
  <si>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</si>
  <si>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</si>
  <si>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</si>
  <si>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</si>
  <si>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</si>
  <si>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</si>
  <si>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</si>
  <si>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</si>
  <si>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</si>
  <si>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</si>
  <si>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</si>
  <si>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</si>
  <si>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</si>
  <si>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</si>
  <si>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</si>
  <si>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</si>
  <si>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</si>
  <si>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</si>
  <si>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</si>
  <si>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</si>
  <si>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</si>
  <si>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</si>
  <si>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</si>
  <si>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</si>
  <si>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</si>
  <si>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</si>
  <si>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</si>
  <si>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</si>
  <si>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</si>
  <si>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</si>
  <si>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</si>
  <si>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</si>
  <si>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</si>
  <si>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</si>
  <si>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</si>
  <si>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</si>
  <si>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</si>
  <si>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</si>
  <si>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</si>
  <si>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</si>
  <si>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</si>
  <si>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</si>
  <si>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</si>
  <si>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</si>
  <si>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</si>
  <si>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</si>
  <si>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</si>
  <si>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</si>
  <si>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</si>
  <si>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</si>
  <si>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</si>
  <si>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</si>
  <si>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</si>
  <si>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</si>
  <si>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</si>
  <si>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</si>
  <si>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</si>
  <si>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</si>
  <si>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</si>
  <si>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Chile</t>
  </si>
  <si>
    <t>Colombia</t>
  </si>
  <si>
    <t>EE UU</t>
  </si>
  <si>
    <t>España</t>
  </si>
  <si>
    <t>Honduras</t>
  </si>
  <si>
    <t>Callao 1/</t>
  </si>
  <si>
    <t>Ecuador</t>
  </si>
  <si>
    <t>Inglaterra</t>
  </si>
  <si>
    <t>Italia</t>
  </si>
  <si>
    <t>Mexico</t>
  </si>
  <si>
    <t>La India</t>
  </si>
  <si>
    <t>Junin</t>
  </si>
  <si>
    <t>Thaiti</t>
  </si>
  <si>
    <t>Venezuela</t>
  </si>
  <si>
    <t>Lima Metropolitana 2/</t>
  </si>
  <si>
    <t>Lima Provincia 3/</t>
  </si>
  <si>
    <t>RESUMEN</t>
  </si>
  <si>
    <t>Lugar</t>
  </si>
  <si>
    <t xml:space="preserve">Moquegua 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</si>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</sst>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02">
    <xf numFmtId="0" fontId="0" fillId="0" borderId="0" xfId="0"/>
    <xf numFmtId="0" fontId="1" fillId="2" borderId="0" xfId="6" applyFill="1"/>
    <xf numFmtId="0" fontId="1" fillId="0" borderId="0" xfId="6" applyFill="1"/>
    <xf numFmtId="0" fontId="18" fillId="2" borderId="0" xfId="6" applyFont="1" applyFill="1" applyAlignment="1">
      <alignment vertical="center" wrapText="1"/>
    </xf>
    <xf numFmtId="0" fontId="19" fillId="2" borderId="0" xfId="6" applyFont="1" applyFill="1" applyAlignment="1">
      <alignment vertical="center"/>
    </xf>
    <xf numFmtId="0" fontId="3" fillId="0" borderId="0" xfId="6" applyFont="1" applyFill="1" applyBorder="1" applyAlignment="1" applyProtection="1">
      <alignment horizontal="center" vertical="center"/>
      <protection hidden="1"/>
    </xf>
    <xf numFmtId="0" fontId="1" fillId="0" borderId="0" xfId="6" applyFont="1" applyFill="1" applyAlignment="1">
      <alignment vertical="center"/>
    </xf>
    <xf numFmtId="0" fontId="1" fillId="0" borderId="0" xfId="6" applyFill="1" applyBorder="1"/>
    <xf numFmtId="0" fontId="12" fillId="0" borderId="0" xfId="6" applyFont="1" applyFill="1" applyBorder="1"/>
    <xf numFmtId="49" fontId="1" fillId="0" borderId="0" xfId="6" applyNumberFormat="1" applyFill="1" applyBorder="1" applyAlignment="1">
      <alignment horizontal="left"/>
    </xf>
    <xf numFmtId="0" fontId="1" fillId="2" borderId="0" xfId="6" applyFill="1" applyBorder="1"/>
    <xf numFmtId="0" fontId="20" fillId="2" borderId="0" xfId="6" applyFont="1" applyFill="1" applyAlignment="1">
      <alignment horizontal="left" wrapText="1"/>
    </xf>
    <xf numFmtId="0" fontId="20" fillId="2" borderId="0" xfId="6" applyFont="1" applyFill="1" applyBorder="1" applyAlignment="1">
      <alignment horizontal="left" wrapText="1"/>
    </xf>
    <xf numFmtId="0" fontId="7" fillId="2" borderId="0" xfId="6" applyFont="1" applyFill="1"/>
    <xf numFmtId="0" fontId="6" fillId="2" borderId="0" xfId="6" applyFont="1" applyFill="1" applyBorder="1" applyAlignment="1">
      <alignment vertical="center"/>
    </xf>
    <xf numFmtId="0" fontId="16" fillId="2" borderId="0" xfId="6" applyFont="1" applyFill="1" applyBorder="1" applyAlignment="1">
      <alignment vertical="center"/>
    </xf>
    <xf numFmtId="0" fontId="21" fillId="2" borderId="0" xfId="6" applyFont="1" applyFill="1" applyAlignment="1">
      <alignment horizontal="left" vertical="center"/>
    </xf>
    <xf numFmtId="0" fontId="22" fillId="2" borderId="0" xfId="6" applyFont="1" applyFill="1" applyAlignment="1">
      <alignment horizontal="left" wrapText="1"/>
    </xf>
    <xf numFmtId="0" fontId="7" fillId="2" borderId="0" xfId="6" applyFont="1" applyFill="1" applyBorder="1" applyAlignment="1">
      <alignment vertical="center"/>
    </xf>
    <xf numFmtId="0" fontId="7" fillId="2" borderId="0" xfId="6" applyFont="1" applyFill="1" applyBorder="1"/>
    <xf numFmtId="0" fontId="4" fillId="5" borderId="0" xfId="6" applyFont="1" applyFill="1" applyBorder="1" applyAlignment="1">
      <alignment vertical="center"/>
    </xf>
    <xf numFmtId="0" fontId="4" fillId="5" borderId="0" xfId="6" applyFont="1" applyFill="1" applyBorder="1" applyAlignment="1">
      <alignment horizontal="right" vertical="center"/>
    </xf>
    <xf numFmtId="0" fontId="4" fillId="0" borderId="0" xfId="6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4" fillId="2" borderId="0" xfId="6" applyFont="1" applyFill="1" applyBorder="1" applyAlignment="1"/>
    <xf numFmtId="0" fontId="14" fillId="2" borderId="0" xfId="6" applyFont="1" applyFill="1" applyBorder="1"/>
    <xf numFmtId="0" fontId="8" fillId="2" borderId="0" xfId="6" applyFont="1" applyFill="1" applyBorder="1"/>
    <xf numFmtId="0" fontId="7" fillId="0" borderId="0" xfId="6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horizontal="right" vertical="center"/>
    </xf>
    <xf numFmtId="3" fontId="7" fillId="8" borderId="0" xfId="6" applyNumberFormat="1" applyFont="1" applyFill="1" applyBorder="1" applyAlignment="1">
      <alignment horizontal="right" vertical="center"/>
    </xf>
    <xf numFmtId="1" fontId="8" fillId="2" borderId="0" xfId="6" applyNumberFormat="1" applyFont="1" applyFill="1" applyBorder="1" applyAlignment="1"/>
    <xf numFmtId="1" fontId="14" fillId="2" borderId="0" xfId="6" applyNumberFormat="1" applyFont="1" applyFill="1" applyBorder="1" applyAlignment="1"/>
    <xf numFmtId="3" fontId="7" fillId="8" borderId="0" xfId="8" applyNumberFormat="1" applyFont="1" applyFill="1" applyBorder="1" applyAlignment="1">
      <alignment horizontal="right" vertical="center"/>
    </xf>
    <xf numFmtId="3" fontId="7" fillId="0" borderId="0" xfId="8" applyNumberFormat="1" applyFont="1" applyFill="1" applyBorder="1" applyAlignment="1">
      <alignment horizontal="right" vertical="center"/>
    </xf>
    <xf numFmtId="1" fontId="8" fillId="2" borderId="0" xfId="8" applyNumberFormat="1" applyFont="1" applyFill="1" applyBorder="1" applyAlignment="1"/>
    <xf numFmtId="1" fontId="14" fillId="2" borderId="0" xfId="8" applyNumberFormat="1" applyFont="1" applyFill="1" applyBorder="1" applyAlignment="1"/>
    <xf numFmtId="0" fontId="7" fillId="0" borderId="2" xfId="6" applyFont="1" applyFill="1" applyBorder="1" applyAlignment="1">
      <alignment vertical="center"/>
    </xf>
    <xf numFmtId="3" fontId="7" fillId="0" borderId="2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>
      <alignment horizontal="center"/>
    </xf>
    <xf numFmtId="0" fontId="14" fillId="2" borderId="0" xfId="6" applyFont="1" applyFill="1" applyBorder="1" applyAlignment="1">
      <alignment horizontal="center"/>
    </xf>
    <xf numFmtId="0" fontId="4" fillId="5" borderId="1" xfId="6" applyFont="1" applyFill="1" applyBorder="1" applyAlignment="1">
      <alignment vertical="center"/>
    </xf>
    <xf numFmtId="3" fontId="4" fillId="5" borderId="1" xfId="6" applyNumberFormat="1" applyFont="1" applyFill="1" applyBorder="1" applyAlignment="1">
      <alignment horizontal="right" vertical="center"/>
    </xf>
    <xf numFmtId="3" fontId="4" fillId="0" borderId="0" xfId="6" applyNumberFormat="1" applyFont="1" applyFill="1" applyBorder="1" applyAlignment="1">
      <alignment horizontal="right" vertical="center"/>
    </xf>
    <xf numFmtId="0" fontId="4" fillId="9" borderId="0" xfId="6" applyFont="1" applyFill="1" applyBorder="1" applyAlignment="1">
      <alignment vertical="center"/>
    </xf>
    <xf numFmtId="9" fontId="4" fillId="9" borderId="0" xfId="7" applyFont="1" applyFill="1" applyBorder="1" applyAlignment="1">
      <alignment horizontal="right" vertical="center"/>
    </xf>
    <xf numFmtId="9" fontId="4" fillId="0" borderId="0" xfId="7" applyFont="1" applyFill="1" applyBorder="1" applyAlignment="1">
      <alignment horizontal="right" vertical="center"/>
    </xf>
    <xf numFmtId="0" fontId="4" fillId="2" borderId="0" xfId="6" applyFont="1" applyFill="1" applyAlignment="1">
      <alignment wrapText="1"/>
    </xf>
    <xf numFmtId="0" fontId="14" fillId="2" borderId="0" xfId="6" applyFont="1" applyFill="1" applyAlignment="1">
      <alignment wrapText="1"/>
    </xf>
    <xf numFmtId="0" fontId="7" fillId="2" borderId="0" xfId="6" applyFont="1" applyFill="1" applyAlignment="1">
      <alignment wrapText="1"/>
    </xf>
    <xf numFmtId="0" fontId="23" fillId="10" borderId="0" xfId="6" applyFont="1" applyFill="1" applyAlignment="1">
      <alignment horizontal="center" vertical="center" wrapText="1"/>
    </xf>
    <xf numFmtId="0" fontId="9" fillId="2" borderId="0" xfId="6" applyFont="1" applyFill="1" applyAlignment="1"/>
    <xf numFmtId="0" fontId="9" fillId="2" borderId="0" xfId="6" applyFont="1" applyFill="1" applyAlignment="1">
      <alignment horizontal="left"/>
    </xf>
    <xf numFmtId="0" fontId="7" fillId="2" borderId="0" xfId="6" applyFont="1" applyFill="1" applyAlignment="1">
      <alignment horizontal="left" wrapText="1"/>
    </xf>
    <xf numFmtId="0" fontId="9" fillId="2" borderId="0" xfId="6" applyFont="1" applyFill="1" applyAlignment="1">
      <alignment wrapText="1"/>
    </xf>
    <xf numFmtId="0" fontId="9" fillId="2" borderId="0" xfId="6" applyFont="1" applyFill="1" applyAlignment="1">
      <alignment horizontal="left" wrapText="1"/>
    </xf>
    <xf numFmtId="0" fontId="6" fillId="2" borderId="0" xfId="6" applyFont="1" applyFill="1" applyAlignment="1">
      <alignment vertical="center"/>
    </xf>
    <xf numFmtId="0" fontId="7" fillId="2" borderId="0" xfId="6" applyFont="1" applyFill="1" applyAlignment="1">
      <alignment horizontal="left" vertical="center" wrapText="1"/>
    </xf>
    <xf numFmtId="0" fontId="7" fillId="2" borderId="0" xfId="6" applyFont="1" applyFill="1" applyAlignment="1">
      <alignment vertical="center"/>
    </xf>
    <xf numFmtId="0" fontId="6" fillId="2" borderId="0" xfId="6" applyFont="1" applyFill="1"/>
    <xf numFmtId="0" fontId="8" fillId="5" borderId="0" xfId="6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/>
    </xf>
    <xf numFmtId="0" fontId="4" fillId="5" borderId="0" xfId="6" applyFont="1" applyFill="1" applyBorder="1" applyAlignment="1">
      <alignment horizontal="left" vertical="center"/>
    </xf>
    <xf numFmtId="0" fontId="7" fillId="5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right" vertical="center"/>
    </xf>
    <xf numFmtId="9" fontId="7" fillId="0" borderId="0" xfId="8" applyNumberFormat="1" applyFont="1" applyFill="1" applyBorder="1" applyAlignment="1">
      <alignment horizontal="right" vertical="center"/>
    </xf>
    <xf numFmtId="0" fontId="6" fillId="0" borderId="16" xfId="6" applyFont="1" applyFill="1" applyBorder="1" applyAlignment="1">
      <alignment vertical="center"/>
    </xf>
    <xf numFmtId="0" fontId="6" fillId="0" borderId="16" xfId="6" applyFont="1" applyFill="1" applyBorder="1" applyAlignment="1">
      <alignment horizontal="left" vertical="center"/>
    </xf>
    <xf numFmtId="3" fontId="6" fillId="0" borderId="16" xfId="6" applyNumberFormat="1" applyFont="1" applyFill="1" applyBorder="1" applyAlignment="1">
      <alignment vertical="center"/>
    </xf>
    <xf numFmtId="9" fontId="6" fillId="0" borderId="16" xfId="8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3" fontId="7" fillId="0" borderId="0" xfId="6" applyNumberFormat="1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0" fontId="7" fillId="2" borderId="16" xfId="6" applyFont="1" applyFill="1" applyBorder="1"/>
    <xf numFmtId="9" fontId="7" fillId="2" borderId="16" xfId="6" applyNumberFormat="1" applyFont="1" applyFill="1" applyBorder="1"/>
    <xf numFmtId="0" fontId="7" fillId="0" borderId="16" xfId="6" applyFont="1" applyFill="1" applyBorder="1" applyAlignment="1">
      <alignment vertical="center"/>
    </xf>
    <xf numFmtId="3" fontId="6" fillId="0" borderId="16" xfId="6" applyNumberFormat="1" applyFont="1" applyFill="1" applyBorder="1" applyAlignment="1">
      <alignment horizontal="right" vertical="center"/>
    </xf>
    <xf numFmtId="9" fontId="6" fillId="0" borderId="16" xfId="8" applyNumberFormat="1" applyFont="1" applyFill="1" applyBorder="1" applyAlignment="1">
      <alignment horizontal="right" vertical="center"/>
    </xf>
    <xf numFmtId="0" fontId="7" fillId="0" borderId="16" xfId="6" applyFont="1" applyFill="1" applyBorder="1" applyAlignment="1">
      <alignment horizontal="right" vertical="center"/>
    </xf>
    <xf numFmtId="9" fontId="7" fillId="0" borderId="16" xfId="8" applyNumberFormat="1" applyFont="1" applyFill="1" applyBorder="1" applyAlignment="1">
      <alignment horizontal="right" vertical="center"/>
    </xf>
    <xf numFmtId="0" fontId="7" fillId="0" borderId="6" xfId="6" applyFont="1" applyFill="1" applyBorder="1" applyAlignment="1">
      <alignment horizontal="left" vertical="center"/>
    </xf>
    <xf numFmtId="3" fontId="7" fillId="0" borderId="6" xfId="6" applyNumberFormat="1" applyFont="1" applyFill="1" applyBorder="1" applyAlignment="1">
      <alignment horizontal="right" vertical="center"/>
    </xf>
    <xf numFmtId="9" fontId="7" fillId="0" borderId="6" xfId="8" applyNumberFormat="1" applyFont="1" applyFill="1" applyBorder="1" applyAlignment="1">
      <alignment horizontal="right" vertical="center"/>
    </xf>
    <xf numFmtId="0" fontId="4" fillId="5" borderId="1" xfId="6" applyFont="1" applyFill="1" applyBorder="1" applyAlignment="1">
      <alignment horizontal="right" vertical="center"/>
    </xf>
    <xf numFmtId="9" fontId="4" fillId="5" borderId="1" xfId="8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left"/>
    </xf>
    <xf numFmtId="0" fontId="24" fillId="2" borderId="0" xfId="6" applyFont="1" applyFill="1" applyAlignment="1">
      <alignment vertical="center"/>
    </xf>
    <xf numFmtId="3" fontId="7" fillId="2" borderId="0" xfId="6" applyNumberFormat="1" applyFont="1" applyFill="1" applyBorder="1" applyAlignment="1">
      <alignment horizontal="right"/>
    </xf>
    <xf numFmtId="0" fontId="6" fillId="2" borderId="0" xfId="6" applyFont="1" applyFill="1" applyAlignment="1"/>
    <xf numFmtId="0" fontId="6" fillId="2" borderId="0" xfId="6" applyFont="1" applyFill="1" applyBorder="1"/>
    <xf numFmtId="164" fontId="6" fillId="0" borderId="0" xfId="8" applyNumberFormat="1" applyFont="1" applyFill="1" applyBorder="1" applyAlignment="1">
      <alignment vertical="center"/>
    </xf>
    <xf numFmtId="0" fontId="7" fillId="2" borderId="0" xfId="6" applyFont="1" applyFill="1" applyBorder="1" applyAlignment="1"/>
    <xf numFmtId="0" fontId="8" fillId="2" borderId="0" xfId="6" applyFont="1" applyFill="1" applyBorder="1" applyAlignment="1">
      <alignment horizontal="left"/>
    </xf>
    <xf numFmtId="0" fontId="4" fillId="2" borderId="0" xfId="6" applyFont="1" applyFill="1" applyBorder="1"/>
    <xf numFmtId="9" fontId="8" fillId="2" borderId="0" xfId="8" applyFont="1" applyFill="1" applyBorder="1"/>
    <xf numFmtId="0" fontId="6" fillId="2" borderId="0" xfId="6" applyFont="1" applyFill="1" applyAlignment="1">
      <alignment horizontal="center"/>
    </xf>
    <xf numFmtId="0" fontId="17" fillId="2" borderId="0" xfId="6" applyFont="1" applyFill="1" applyAlignment="1">
      <alignment horizontal="left" wrapText="1"/>
    </xf>
    <xf numFmtId="1" fontId="7" fillId="2" borderId="0" xfId="6" applyNumberFormat="1" applyFont="1" applyFill="1" applyBorder="1" applyAlignment="1"/>
    <xf numFmtId="9" fontId="7" fillId="2" borderId="0" xfId="8" applyFont="1" applyFill="1" applyBorder="1"/>
    <xf numFmtId="164" fontId="4" fillId="5" borderId="1" xfId="8" applyNumberFormat="1" applyFont="1" applyFill="1" applyBorder="1" applyAlignment="1">
      <alignment vertical="center"/>
    </xf>
    <xf numFmtId="9" fontId="4" fillId="9" borderId="0" xfId="8" applyNumberFormat="1" applyFont="1" applyFill="1" applyBorder="1" applyAlignment="1">
      <alignment horizontal="right" vertical="center"/>
    </xf>
    <xf numFmtId="0" fontId="7" fillId="2" borderId="0" xfId="6" applyFont="1" applyFill="1" applyAlignment="1">
      <alignment vertical="top"/>
    </xf>
    <xf numFmtId="1" fontId="7" fillId="2" borderId="0" xfId="6" applyNumberFormat="1" applyFont="1" applyFill="1" applyBorder="1" applyAlignment="1">
      <alignment horizontal="center"/>
    </xf>
    <xf numFmtId="0" fontId="24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right" vertical="center" indent="2"/>
    </xf>
    <xf numFmtId="0" fontId="7" fillId="0" borderId="0" xfId="6" applyFont="1" applyFill="1" applyBorder="1" applyAlignment="1"/>
    <xf numFmtId="9" fontId="4" fillId="5" borderId="1" xfId="7" applyNumberFormat="1" applyFont="1" applyFill="1" applyBorder="1" applyAlignment="1">
      <alignment horizontal="right" vertical="center"/>
    </xf>
    <xf numFmtId="0" fontId="10" fillId="2" borderId="0" xfId="6" applyFont="1" applyFill="1" applyAlignment="1">
      <alignment vertical="center"/>
    </xf>
    <xf numFmtId="0" fontId="7" fillId="2" borderId="0" xfId="6" applyFont="1" applyFill="1" applyBorder="1" applyAlignment="1">
      <alignment vertical="center" wrapText="1"/>
    </xf>
    <xf numFmtId="0" fontId="7" fillId="2" borderId="0" xfId="6" applyFont="1" applyFill="1" applyAlignment="1">
      <alignment vertical="center" wrapText="1"/>
    </xf>
    <xf numFmtId="0" fontId="4" fillId="5" borderId="1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vertical="center"/>
    </xf>
    <xf numFmtId="0" fontId="25" fillId="2" borderId="8" xfId="6" applyFont="1" applyFill="1" applyBorder="1" applyAlignment="1">
      <alignment vertical="center"/>
    </xf>
    <xf numFmtId="0" fontId="25" fillId="0" borderId="9" xfId="6" applyFont="1" applyFill="1" applyBorder="1" applyAlignment="1">
      <alignment vertical="center"/>
    </xf>
    <xf numFmtId="0" fontId="25" fillId="2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horizontal="center" vertical="center"/>
    </xf>
    <xf numFmtId="0" fontId="4" fillId="5" borderId="14" xfId="6" applyFont="1" applyFill="1" applyBorder="1" applyAlignment="1">
      <alignment vertical="center"/>
    </xf>
    <xf numFmtId="0" fontId="8" fillId="5" borderId="0" xfId="6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right" vertical="center"/>
    </xf>
    <xf numFmtId="0" fontId="7" fillId="0" borderId="14" xfId="6" applyFont="1" applyFill="1" applyBorder="1" applyAlignment="1">
      <alignment vertical="center"/>
    </xf>
    <xf numFmtId="0" fontId="7" fillId="2" borderId="0" xfId="6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9" fontId="7" fillId="0" borderId="15" xfId="8" applyNumberFormat="1" applyFont="1" applyFill="1" applyBorder="1" applyAlignment="1">
      <alignment horizontal="right" vertical="center"/>
    </xf>
    <xf numFmtId="164" fontId="7" fillId="0" borderId="0" xfId="8" applyNumberFormat="1" applyFont="1" applyFill="1" applyBorder="1" applyAlignment="1">
      <alignment horizontal="right" vertical="center"/>
    </xf>
    <xf numFmtId="0" fontId="7" fillId="2" borderId="0" xfId="6" applyFont="1" applyFill="1" applyAlignment="1">
      <alignment horizontal="center" vertical="center"/>
    </xf>
    <xf numFmtId="164" fontId="4" fillId="0" borderId="0" xfId="7" applyNumberFormat="1" applyFont="1" applyFill="1" applyBorder="1" applyAlignment="1">
      <alignment horizontal="right" vertical="center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center"/>
    </xf>
    <xf numFmtId="9" fontId="7" fillId="0" borderId="0" xfId="9" applyNumberFormat="1" applyFont="1" applyFill="1" applyBorder="1"/>
    <xf numFmtId="9" fontId="7" fillId="0" borderId="15" xfId="9" applyNumberFormat="1" applyFont="1" applyFill="1" applyBorder="1"/>
    <xf numFmtId="0" fontId="7" fillId="2" borderId="0" xfId="6" applyFont="1" applyFill="1" applyAlignment="1">
      <alignment horizontal="center"/>
    </xf>
    <xf numFmtId="0" fontId="8" fillId="0" borderId="0" xfId="6" applyFont="1" applyFill="1" applyBorder="1" applyAlignment="1">
      <alignment horizontal="right" vertical="center"/>
    </xf>
    <xf numFmtId="9" fontId="4" fillId="0" borderId="15" xfId="7" applyNumberFormat="1" applyFont="1" applyFill="1" applyBorder="1" applyAlignment="1">
      <alignment horizontal="right" vertical="center"/>
    </xf>
    <xf numFmtId="0" fontId="7" fillId="0" borderId="14" xfId="6" applyFont="1" applyFill="1" applyBorder="1" applyAlignment="1">
      <alignment horizontal="left" vertical="center"/>
    </xf>
    <xf numFmtId="0" fontId="7" fillId="2" borderId="15" xfId="6" applyFont="1" applyFill="1" applyBorder="1"/>
    <xf numFmtId="0" fontId="7" fillId="4" borderId="7" xfId="6" applyFont="1" applyFill="1" applyBorder="1"/>
    <xf numFmtId="0" fontId="7" fillId="4" borderId="8" xfId="6" applyFont="1" applyFill="1" applyBorder="1"/>
    <xf numFmtId="0" fontId="7" fillId="4" borderId="9" xfId="6" applyFont="1" applyFill="1" applyBorder="1"/>
    <xf numFmtId="0" fontId="7" fillId="0" borderId="15" xfId="6" applyFont="1" applyFill="1" applyBorder="1"/>
    <xf numFmtId="0" fontId="6" fillId="4" borderId="14" xfId="6" applyFont="1" applyFill="1" applyBorder="1"/>
    <xf numFmtId="0" fontId="7" fillId="4" borderId="0" xfId="6" applyFont="1" applyFill="1" applyBorder="1"/>
    <xf numFmtId="0" fontId="7" fillId="4" borderId="15" xfId="6" applyFont="1" applyFill="1" applyBorder="1"/>
    <xf numFmtId="0" fontId="8" fillId="5" borderId="15" xfId="6" applyFont="1" applyFill="1" applyBorder="1" applyAlignment="1">
      <alignment horizontal="right" vertical="center"/>
    </xf>
    <xf numFmtId="0" fontId="7" fillId="7" borderId="14" xfId="6" applyFont="1" applyFill="1" applyBorder="1" applyAlignment="1">
      <alignment horizontal="left" vertical="center"/>
    </xf>
    <xf numFmtId="0" fontId="7" fillId="7" borderId="0" xfId="6" applyFont="1" applyFill="1" applyBorder="1" applyAlignment="1">
      <alignment horizontal="left" vertical="center"/>
    </xf>
    <xf numFmtId="0" fontId="7" fillId="7" borderId="0" xfId="6" applyFont="1" applyFill="1" applyBorder="1" applyAlignment="1">
      <alignment horizontal="right" vertical="center"/>
    </xf>
    <xf numFmtId="164" fontId="7" fillId="7" borderId="15" xfId="8" applyNumberFormat="1" applyFont="1" applyFill="1" applyBorder="1" applyAlignment="1">
      <alignment horizontal="right" vertical="center"/>
    </xf>
    <xf numFmtId="164" fontId="7" fillId="0" borderId="15" xfId="8" applyNumberFormat="1" applyFont="1" applyFill="1" applyBorder="1" applyAlignment="1">
      <alignment horizontal="right" vertical="center"/>
    </xf>
    <xf numFmtId="0" fontId="4" fillId="5" borderId="17" xfId="6" applyFont="1" applyFill="1" applyBorder="1" applyAlignment="1">
      <alignment horizontal="center" vertical="center"/>
    </xf>
    <xf numFmtId="164" fontId="4" fillId="5" borderId="18" xfId="7" applyNumberFormat="1" applyFont="1" applyFill="1" applyBorder="1" applyAlignment="1">
      <alignment horizontal="right" vertical="center"/>
    </xf>
    <xf numFmtId="164" fontId="4" fillId="0" borderId="15" xfId="7" applyNumberFormat="1" applyFont="1" applyFill="1" applyBorder="1" applyAlignment="1">
      <alignment horizontal="right" vertical="center"/>
    </xf>
    <xf numFmtId="0" fontId="7" fillId="4" borderId="14" xfId="6" applyFont="1" applyFill="1" applyBorder="1" applyAlignment="1">
      <alignment horizontal="left" vertical="center"/>
    </xf>
    <xf numFmtId="0" fontId="7" fillId="4" borderId="0" xfId="6" applyFont="1" applyFill="1" applyBorder="1" applyAlignment="1">
      <alignment horizontal="left" vertical="center"/>
    </xf>
    <xf numFmtId="0" fontId="7" fillId="4" borderId="0" xfId="6" applyFont="1" applyFill="1" applyBorder="1" applyAlignment="1">
      <alignment horizontal="right" vertical="center" indent="2"/>
    </xf>
    <xf numFmtId="164" fontId="7" fillId="4" borderId="15" xfId="8" applyNumberFormat="1" applyFont="1" applyFill="1" applyBorder="1" applyAlignment="1">
      <alignment horizontal="right" vertical="center"/>
    </xf>
    <xf numFmtId="0" fontId="7" fillId="4" borderId="10" xfId="6" applyFont="1" applyFill="1" applyBorder="1"/>
    <xf numFmtId="0" fontId="7" fillId="4" borderId="5" xfId="6" applyFont="1" applyFill="1" applyBorder="1"/>
    <xf numFmtId="0" fontId="7" fillId="4" borderId="11" xfId="6" applyFont="1" applyFill="1" applyBorder="1"/>
    <xf numFmtId="0" fontId="13" fillId="2" borderId="14" xfId="6" applyFont="1" applyFill="1" applyBorder="1" applyAlignment="1">
      <alignment vertical="center"/>
    </xf>
    <xf numFmtId="0" fontId="13" fillId="2" borderId="10" xfId="6" applyFont="1" applyFill="1" applyBorder="1" applyAlignment="1">
      <alignment vertical="center"/>
    </xf>
    <xf numFmtId="0" fontId="7" fillId="2" borderId="5" xfId="6" applyFont="1" applyFill="1" applyBorder="1"/>
    <xf numFmtId="0" fontId="7" fillId="2" borderId="11" xfId="6" applyFont="1" applyFill="1" applyBorder="1"/>
    <xf numFmtId="0" fontId="7" fillId="2" borderId="7" xfId="6" applyFont="1" applyFill="1" applyBorder="1"/>
    <xf numFmtId="0" fontId="7" fillId="2" borderId="8" xfId="6" applyFont="1" applyFill="1" applyBorder="1"/>
    <xf numFmtId="0" fontId="7" fillId="2" borderId="9" xfId="6" applyFont="1" applyFill="1" applyBorder="1"/>
    <xf numFmtId="0" fontId="7" fillId="0" borderId="14" xfId="6" applyFont="1" applyFill="1" applyBorder="1"/>
    <xf numFmtId="0" fontId="21" fillId="2" borderId="0" xfId="6" applyFont="1" applyFill="1" applyBorder="1" applyAlignment="1">
      <alignment horizontal="left" vertical="center"/>
    </xf>
    <xf numFmtId="0" fontId="4" fillId="5" borderId="0" xfId="6" applyFont="1" applyFill="1" applyBorder="1" applyAlignment="1">
      <alignment horizontal="center" vertical="center"/>
    </xf>
    <xf numFmtId="0" fontId="7" fillId="7" borderId="0" xfId="6" applyFont="1" applyFill="1" applyBorder="1" applyAlignment="1">
      <alignment vertical="center"/>
    </xf>
    <xf numFmtId="3" fontId="7" fillId="7" borderId="0" xfId="6" applyNumberFormat="1" applyFont="1" applyFill="1" applyBorder="1" applyAlignment="1">
      <alignment horizontal="center" vertical="center"/>
    </xf>
    <xf numFmtId="3" fontId="7" fillId="7" borderId="13" xfId="6" applyNumberFormat="1" applyFont="1" applyFill="1" applyBorder="1" applyAlignment="1">
      <alignment horizontal="center" vertical="center"/>
    </xf>
    <xf numFmtId="164" fontId="7" fillId="11" borderId="21" xfId="7" applyNumberFormat="1" applyFont="1" applyFill="1" applyBorder="1" applyAlignment="1">
      <alignment horizontal="center" vertical="center"/>
    </xf>
    <xf numFmtId="9" fontId="7" fillId="11" borderId="21" xfId="7" applyNumberFormat="1" applyFont="1" applyFill="1" applyBorder="1" applyAlignment="1">
      <alignment horizontal="center" vertical="center"/>
    </xf>
    <xf numFmtId="0" fontId="7" fillId="7" borderId="22" xfId="6" applyFont="1" applyFill="1" applyBorder="1" applyAlignment="1">
      <alignment vertical="center"/>
    </xf>
    <xf numFmtId="3" fontId="7" fillId="7" borderId="22" xfId="6" applyNumberFormat="1" applyFont="1" applyFill="1" applyBorder="1" applyAlignment="1">
      <alignment horizontal="center" vertical="center"/>
    </xf>
    <xf numFmtId="3" fontId="7" fillId="7" borderId="23" xfId="6" applyNumberFormat="1" applyFont="1" applyFill="1" applyBorder="1" applyAlignment="1">
      <alignment horizontal="center" vertical="center"/>
    </xf>
    <xf numFmtId="0" fontId="7" fillId="7" borderId="12" xfId="6" applyFont="1" applyFill="1" applyBorder="1" applyAlignment="1">
      <alignment vertical="center"/>
    </xf>
    <xf numFmtId="3" fontId="7" fillId="7" borderId="12" xfId="6" applyNumberFormat="1" applyFont="1" applyFill="1" applyBorder="1" applyAlignment="1">
      <alignment horizontal="center" vertical="center"/>
    </xf>
    <xf numFmtId="3" fontId="7" fillId="7" borderId="24" xfId="6" applyNumberFormat="1" applyFont="1" applyFill="1" applyBorder="1" applyAlignment="1">
      <alignment horizontal="center" vertical="center"/>
    </xf>
    <xf numFmtId="1" fontId="4" fillId="5" borderId="1" xfId="6" applyNumberFormat="1" applyFont="1" applyFill="1" applyBorder="1" applyAlignment="1">
      <alignment horizontal="center" vertical="center"/>
    </xf>
    <xf numFmtId="164" fontId="8" fillId="5" borderId="25" xfId="7" applyNumberFormat="1" applyFont="1" applyFill="1" applyBorder="1" applyAlignment="1">
      <alignment horizontal="center" vertical="center"/>
    </xf>
    <xf numFmtId="3" fontId="7" fillId="0" borderId="0" xfId="6" applyNumberFormat="1" applyFont="1" applyFill="1" applyBorder="1" applyAlignment="1">
      <alignment horizontal="right" vertical="center" indent="2"/>
    </xf>
    <xf numFmtId="0" fontId="7" fillId="2" borderId="14" xfId="6" applyFont="1" applyFill="1" applyBorder="1"/>
    <xf numFmtId="0" fontId="7" fillId="2" borderId="10" xfId="6" applyFont="1" applyFill="1" applyBorder="1"/>
    <xf numFmtId="0" fontId="7" fillId="0" borderId="5" xfId="6" applyFont="1" applyFill="1" applyBorder="1" applyAlignment="1">
      <alignment vertical="center"/>
    </xf>
    <xf numFmtId="3" fontId="7" fillId="0" borderId="5" xfId="6" applyNumberFormat="1" applyFont="1" applyFill="1" applyBorder="1" applyAlignment="1">
      <alignment horizontal="right" vertical="center" indent="2"/>
    </xf>
    <xf numFmtId="0" fontId="4" fillId="5" borderId="1" xfId="6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center" vertical="center"/>
      <protection hidden="1"/>
    </xf>
    <xf numFmtId="0" fontId="1" fillId="2" borderId="0" xfId="6" applyFill="1" applyAlignment="1">
      <alignment horizontal="center"/>
    </xf>
    <xf numFmtId="0" fontId="5" fillId="0" borderId="0" xfId="6" applyFont="1" applyFill="1" applyBorder="1" applyAlignment="1" applyProtection="1">
      <alignment horizontal="center" vertical="center"/>
      <protection hidden="1"/>
    </xf>
    <xf numFmtId="0" fontId="15" fillId="3" borderId="0" xfId="6" applyFont="1" applyFill="1" applyBorder="1" applyAlignment="1">
      <alignment horizontal="left" vertical="center" wrapText="1"/>
    </xf>
    <xf numFmtId="0" fontId="9" fillId="2" borderId="0" xfId="6" applyFont="1" applyFill="1" applyAlignment="1">
      <alignment horizontal="right"/>
    </xf>
    <xf numFmtId="0" fontId="8" fillId="2" borderId="0" xfId="6" applyFont="1" applyFill="1" applyBorder="1" applyAlignment="1">
      <alignment horizontal="center"/>
    </xf>
    <xf numFmtId="0" fontId="24" fillId="2" borderId="0" xfId="6" applyFont="1" applyFill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4" fillId="9" borderId="0" xfId="6" applyFont="1" applyFill="1" applyBorder="1" applyAlignment="1">
      <alignment horizontal="center" vertical="center"/>
    </xf>
    <xf numFmtId="0" fontId="4" fillId="5" borderId="4" xfId="6" applyFont="1" applyFill="1" applyBorder="1" applyAlignment="1">
      <alignment horizontal="center" vertical="center"/>
    </xf>
    <xf numFmtId="0" fontId="4" fillId="5" borderId="19" xfId="6" applyFont="1" applyFill="1" applyBorder="1" applyAlignment="1">
      <alignment horizontal="center" vertical="center"/>
    </xf>
    <xf numFmtId="0" fontId="4" fillId="5" borderId="20" xfId="6" applyFont="1" applyFill="1" applyBorder="1" applyAlignment="1">
      <alignment horizontal="center" vertical="center" wrapText="1"/>
    </xf>
    <xf numFmtId="0" fontId="4" fillId="5" borderId="21" xfId="6" applyFont="1" applyFill="1" applyBorder="1" applyAlignment="1">
      <alignment horizontal="center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9C-4AFC-9295-10E75294648E}"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9C-4AFC-9295-10E75294648E}"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9C-4AFC-9295-10E75294648E}"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9C-4AFC-9295-10E75294648E}"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9C-4AFC-9295-10E75294648E}"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9C-4AFC-9295-10E75294648E}"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9C-4AFC-9295-10E75294648E}"/>
                </c:ext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C-4AFC-9295-10E75294648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9C-4AFC-9295-10E75294648E}"/>
                </c:ext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C-4AFC-9295-10E75294648E}"/>
                </c:ext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9C-4AFC-9295-10E75294648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9C-4AFC-9295-10E7529464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9C-4AFC-9295-10E75294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462400"/>
        <c:axId val="429463576"/>
      </c:barChart>
      <c:catAx>
        <c:axId val="42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9463576"/>
        <c:crosses val="autoZero"/>
        <c:auto val="1"/>
        <c:lblAlgn val="ctr"/>
        <c:lblOffset val="100"/>
        <c:noMultiLvlLbl val="0"/>
      </c:catAx>
      <c:valAx>
        <c:axId val="429463576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946240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54-4ECB-B507-803C8291B7A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F54-4ECB-B507-803C8291B7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54-4ECB-B507-803C8291B7A2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F54-4ECB-B507-803C8291B7A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F54-4ECB-B507-803C8291B7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F54-4ECB-B507-803C8291B7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3.054448871181939E-2</c:v>
                </c:pt>
                <c:pt idx="1">
                  <c:v>0.23019034971226207</c:v>
                </c:pt>
                <c:pt idx="2">
                  <c:v>0.20761398849048252</c:v>
                </c:pt>
                <c:pt idx="3">
                  <c:v>0.34572819831783974</c:v>
                </c:pt>
                <c:pt idx="4">
                  <c:v>4.6923417441345726E-2</c:v>
                </c:pt>
                <c:pt idx="5">
                  <c:v>0.13899955732625055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54-4ECB-B507-803C8291B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632640"/>
        <c:axId val="412631856"/>
      </c:barChart>
      <c:catAx>
        <c:axId val="412632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12631856"/>
        <c:crosses val="autoZero"/>
        <c:auto val="1"/>
        <c:lblAlgn val="ctr"/>
        <c:lblOffset val="50"/>
        <c:noMultiLvlLbl val="0"/>
      </c:catAx>
      <c:valAx>
        <c:axId val="412631856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4126326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9B-4DD1-B551-DBF72F343CB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9B-4DD1-B551-DBF72F343CB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B-4DD1-B551-DBF72F343CB3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B-4DD1-B551-DBF72F343C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413</c:v>
                </c:pt>
                <c:pt idx="1">
                  <c:v>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B-4DD1-B551-DBF72F34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3E5-462E-BA89-9046D279B02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3E5-462E-BA89-9046D279B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3E5-462E-BA89-9046D279B02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E5-462E-BA89-9046D279B02D}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E5-462E-BA89-9046D279B02D}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3E5-462E-BA89-9046D279B0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1707</c:v>
                </c:pt>
                <c:pt idx="1">
                  <c:v>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E5-462E-BA89-9046D279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4EE-4F5C-A8C8-789707ADDFA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4EE-4F5C-A8C8-789707ADDFA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34EE-4F5C-A8C8-789707ADDF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34EE-4F5C-A8C8-789707ADDF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4EE-4F5C-A8C8-789707ADDFAE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EE-4F5C-A8C8-789707ADDFAE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EE-4F5C-A8C8-789707ADDFAE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EE-4F5C-A8C8-789707ADDFAE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4EE-4F5C-A8C8-789707ADDFAE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EE-4F5C-A8C8-789707ADD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69</c:v>
                  </c:pt>
                  <c:pt idx="1">
                    <c:v>0</c:v>
                  </c:pt>
                  <c:pt idx="2">
                    <c:v>826</c:v>
                  </c:pt>
                  <c:pt idx="3">
                    <c:v>737</c:v>
                  </c:pt>
                  <c:pt idx="4">
                    <c:v>627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69</c:v>
                </c:pt>
                <c:pt idx="1">
                  <c:v>0</c:v>
                </c:pt>
                <c:pt idx="2">
                  <c:v>826</c:v>
                </c:pt>
                <c:pt idx="3">
                  <c:v>737</c:v>
                </c:pt>
                <c:pt idx="4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EE-4F5C-A8C8-789707AD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BD-48A8-92B4-3B76CCBC47D5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D-48A8-92B4-3B76CCBC47D5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D-48A8-92B4-3B76CCBC47D5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D-48A8-92B4-3B76CCBC47D5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D-48A8-92B4-3B76CCBC47D5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7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D-48A8-92B4-3B76CCBC47D5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BD-48A8-92B4-3B76CCBC47D5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BD-48A8-92B4-3B76CCBC47D5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D-48A8-92B4-3B76CCBC47D5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6BD-48A8-92B4-3B76CCBC47D5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7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BD-48A8-92B4-3B76CCBC47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7510296"/>
        <c:axId val="367510688"/>
      </c:lineChart>
      <c:catAx>
        <c:axId val="36751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7510688"/>
        <c:crosses val="autoZero"/>
        <c:auto val="1"/>
        <c:lblAlgn val="ctr"/>
        <c:lblOffset val="100"/>
        <c:noMultiLvlLbl val="0"/>
      </c:catAx>
      <c:valAx>
        <c:axId val="36751068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751029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2 259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julio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64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76200</xdr:colOff>
      <xdr:row>89</xdr:row>
      <xdr:rowOff>10704</xdr:rowOff>
    </xdr:from>
    <xdr:to>
      <xdr:col>20</xdr:col>
      <xdr:colOff>504825</xdr:colOff>
      <xdr:row>117</xdr:row>
      <xdr:rowOff>99911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451" t="18058" r="32388"/>
        <a:stretch/>
      </xdr:blipFill>
      <xdr:spPr>
        <a:xfrm>
          <a:off x="4777740" y="15525024"/>
          <a:ext cx="4794885" cy="535462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Jul.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5,2%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0"/>
  <sheetViews>
    <sheetView showGridLines="0" tabSelected="1" view="pageBreakPreview" zoomScaleNormal="90" zoomScaleSheetLayoutView="100" workbookViewId="0">
      <selection activeCell="C19" sqref="C19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8.5703125" style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7" t="s">
        <v>52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2" customFormat="1" ht="4.5" customHeight="1" x14ac:dyDescent="0.25">
      <c r="A4" s="5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</row>
    <row r="5" spans="1:22" s="6" customFormat="1" ht="20.25" customHeight="1" x14ac:dyDescent="0.25">
      <c r="B5" s="189" t="s">
        <v>29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0" t="s">
        <v>53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</row>
    <row r="8" spans="1:22" ht="23.25" customHeight="1" x14ac:dyDescent="0.25">
      <c r="A8" s="1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54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46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30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31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32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33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34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35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36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37</v>
      </c>
      <c r="C20" s="28"/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38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39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40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41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f t="shared" ref="C25:J25" si="0">SUM(C13:C24)</f>
        <v>2259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</v>
      </c>
      <c r="C26" s="44">
        <f t="shared" ref="C26:G26" si="1">(C25/D25)-1</f>
        <v>-0.39582776143353837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51</v>
      </c>
      <c r="K26" s="45"/>
      <c r="L26" s="46">
        <f>C25/L25</f>
        <v>21.932038834951456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1" t="s">
        <v>55</v>
      </c>
      <c r="M30" s="191"/>
      <c r="N30" s="191"/>
      <c r="O30" s="191"/>
      <c r="P30" s="49">
        <f>H45</f>
        <v>413</v>
      </c>
      <c r="Q30" s="50" t="s">
        <v>56</v>
      </c>
      <c r="R30" s="50"/>
      <c r="S30" s="49">
        <f>S52</f>
        <v>1846</v>
      </c>
      <c r="T30" s="51" t="s">
        <v>57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58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59</v>
      </c>
      <c r="M34" s="58"/>
    </row>
    <row r="35" spans="2:21" s="13" customFormat="1" ht="15" customHeight="1" x14ac:dyDescent="0.2">
      <c r="B35" s="20" t="s">
        <v>60</v>
      </c>
      <c r="C35" s="20"/>
      <c r="D35" s="20"/>
      <c r="E35" s="20"/>
      <c r="F35" s="20"/>
      <c r="G35" s="20"/>
      <c r="H35" s="59" t="s">
        <v>61</v>
      </c>
      <c r="I35" s="59" t="s">
        <v>0</v>
      </c>
      <c r="J35" s="60"/>
      <c r="K35" s="60"/>
      <c r="L35" s="20" t="s">
        <v>62</v>
      </c>
      <c r="M35" s="20"/>
      <c r="N35" s="20"/>
      <c r="O35" s="20"/>
      <c r="P35" s="20"/>
      <c r="Q35" s="61"/>
      <c r="R35" s="62"/>
      <c r="S35" s="20" t="s">
        <v>61</v>
      </c>
      <c r="T35" s="20" t="s">
        <v>0</v>
      </c>
    </row>
    <row r="36" spans="2:21" s="13" customFormat="1" ht="15" customHeight="1" x14ac:dyDescent="0.2">
      <c r="B36" s="27" t="s">
        <v>63</v>
      </c>
      <c r="C36" s="27"/>
      <c r="D36" s="27"/>
      <c r="E36" s="27"/>
      <c r="F36" s="27"/>
      <c r="G36" s="27"/>
      <c r="H36" s="63">
        <v>185</v>
      </c>
      <c r="I36" s="64">
        <f>H36/$H$45</f>
        <v>0.44794188861985473</v>
      </c>
      <c r="J36" s="27"/>
      <c r="K36" s="27"/>
      <c r="L36" s="65" t="s">
        <v>64</v>
      </c>
      <c r="M36" s="65"/>
      <c r="N36" s="65"/>
      <c r="O36" s="65"/>
      <c r="P36" s="65"/>
      <c r="Q36" s="65"/>
      <c r="R36" s="66" t="s">
        <v>50</v>
      </c>
      <c r="S36" s="67">
        <f>SUM(S37:S41)</f>
        <v>712</v>
      </c>
      <c r="T36" s="68">
        <f t="shared" ref="T36:T41" si="2">S36/$S$52</f>
        <v>0.38569880823401947</v>
      </c>
    </row>
    <row r="37" spans="2:21" s="13" customFormat="1" ht="15" customHeight="1" x14ac:dyDescent="0.2">
      <c r="B37" s="27" t="s">
        <v>65</v>
      </c>
      <c r="C37" s="27"/>
      <c r="D37" s="27"/>
      <c r="E37" s="27"/>
      <c r="F37" s="27"/>
      <c r="G37" s="27"/>
      <c r="H37" s="63">
        <v>81</v>
      </c>
      <c r="I37" s="64">
        <f>H37/$H$45</f>
        <v>0.19612590799031476</v>
      </c>
      <c r="J37" s="27"/>
      <c r="K37" s="27"/>
      <c r="L37" s="69" t="s">
        <v>66</v>
      </c>
      <c r="M37" s="69"/>
      <c r="N37" s="69"/>
      <c r="O37" s="69"/>
      <c r="P37" s="69"/>
      <c r="Q37" s="69"/>
      <c r="S37" s="70">
        <v>359</v>
      </c>
      <c r="T37" s="71">
        <f t="shared" si="2"/>
        <v>0.19447453954496208</v>
      </c>
    </row>
    <row r="38" spans="2:21" s="13" customFormat="1" ht="15" customHeight="1" x14ac:dyDescent="0.2">
      <c r="B38" s="65" t="s">
        <v>67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47</v>
      </c>
      <c r="M38" s="27"/>
      <c r="N38" s="27"/>
      <c r="O38" s="27"/>
      <c r="P38" s="27"/>
      <c r="Q38" s="27"/>
      <c r="S38" s="70">
        <v>233</v>
      </c>
      <c r="T38" s="71">
        <f t="shared" si="2"/>
        <v>0.12621885157096424</v>
      </c>
    </row>
    <row r="39" spans="2:21" s="13" customFormat="1" ht="15" customHeight="1" x14ac:dyDescent="0.2">
      <c r="B39" s="27" t="s">
        <v>68</v>
      </c>
      <c r="C39" s="27"/>
      <c r="D39" s="27"/>
      <c r="E39" s="27"/>
      <c r="F39" s="27"/>
      <c r="G39" s="27"/>
      <c r="H39" s="63">
        <v>57</v>
      </c>
      <c r="I39" s="64">
        <f t="shared" ref="I39:I44" si="3">H39/$H$45</f>
        <v>0.13801452784503632</v>
      </c>
      <c r="J39" s="27"/>
      <c r="K39" s="27"/>
      <c r="L39" s="27" t="s">
        <v>48</v>
      </c>
      <c r="M39" s="27"/>
      <c r="N39" s="27"/>
      <c r="O39" s="27"/>
      <c r="P39" s="27"/>
      <c r="Q39" s="27"/>
      <c r="S39" s="70">
        <v>116</v>
      </c>
      <c r="T39" s="71">
        <f t="shared" si="2"/>
        <v>6.2838569880823397E-2</v>
      </c>
    </row>
    <row r="40" spans="2:21" s="13" customFormat="1" ht="15" customHeight="1" x14ac:dyDescent="0.2">
      <c r="B40" s="27" t="s">
        <v>69</v>
      </c>
      <c r="C40" s="27"/>
      <c r="D40" s="27"/>
      <c r="E40" s="27"/>
      <c r="F40" s="27"/>
      <c r="G40" s="27"/>
      <c r="H40" s="63">
        <v>14</v>
      </c>
      <c r="I40" s="64">
        <f t="shared" si="3"/>
        <v>3.3898305084745763E-2</v>
      </c>
      <c r="J40" s="27"/>
      <c r="K40" s="27"/>
      <c r="L40" s="27" t="s">
        <v>49</v>
      </c>
      <c r="M40" s="27"/>
      <c r="N40" s="27"/>
      <c r="O40" s="27"/>
      <c r="P40" s="27"/>
      <c r="Q40" s="27"/>
      <c r="S40" s="70">
        <v>3</v>
      </c>
      <c r="T40" s="71">
        <f t="shared" si="2"/>
        <v>1.6251354279523294E-3</v>
      </c>
    </row>
    <row r="41" spans="2:21" s="13" customFormat="1" ht="15" customHeight="1" x14ac:dyDescent="0.2">
      <c r="B41" s="27" t="s">
        <v>70</v>
      </c>
      <c r="C41" s="27"/>
      <c r="D41" s="27"/>
      <c r="E41" s="27"/>
      <c r="F41" s="27"/>
      <c r="G41" s="27"/>
      <c r="H41" s="63">
        <v>2</v>
      </c>
      <c r="I41" s="64">
        <f t="shared" si="3"/>
        <v>4.8426150121065378E-3</v>
      </c>
      <c r="J41" s="27"/>
      <c r="K41" s="27"/>
      <c r="L41" s="27" t="s">
        <v>26</v>
      </c>
      <c r="M41" s="27"/>
      <c r="N41" s="27"/>
      <c r="O41" s="27"/>
      <c r="P41" s="27"/>
      <c r="Q41" s="27"/>
      <c r="S41" s="70">
        <v>1</v>
      </c>
      <c r="T41" s="71">
        <f t="shared" si="2"/>
        <v>5.4171180931744309E-4</v>
      </c>
    </row>
    <row r="42" spans="2:21" s="13" customFormat="1" ht="15" customHeight="1" x14ac:dyDescent="0.2">
      <c r="B42" s="27" t="s">
        <v>71</v>
      </c>
      <c r="C42" s="27"/>
      <c r="D42" s="27"/>
      <c r="E42" s="27"/>
      <c r="F42" s="27"/>
      <c r="G42" s="27"/>
      <c r="H42" s="63">
        <v>3</v>
      </c>
      <c r="I42" s="64">
        <f t="shared" si="3"/>
        <v>7.2639225181598066E-3</v>
      </c>
      <c r="J42" s="27"/>
      <c r="K42" s="27"/>
      <c r="L42" s="65" t="s">
        <v>72</v>
      </c>
      <c r="M42" s="65"/>
      <c r="N42" s="74"/>
      <c r="O42" s="74"/>
      <c r="P42" s="74"/>
      <c r="Q42" s="74"/>
      <c r="R42" s="66" t="s">
        <v>50</v>
      </c>
      <c r="S42" s="75">
        <f>SUM(S43:S51)</f>
        <v>1134</v>
      </c>
      <c r="T42" s="76">
        <f>S42/S52</f>
        <v>0.61430119176598053</v>
      </c>
    </row>
    <row r="43" spans="2:21" s="13" customFormat="1" ht="15" customHeight="1" x14ac:dyDescent="0.2">
      <c r="B43" s="74" t="s">
        <v>73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74</v>
      </c>
      <c r="M43" s="79"/>
      <c r="N43" s="79"/>
      <c r="O43" s="79"/>
      <c r="P43" s="79"/>
      <c r="Q43" s="79"/>
      <c r="R43" s="79"/>
      <c r="S43" s="80">
        <v>45</v>
      </c>
      <c r="T43" s="81">
        <f t="shared" ref="T43:T51" si="4">S43/$S$52</f>
        <v>2.437703141928494E-2</v>
      </c>
    </row>
    <row r="44" spans="2:21" s="13" customFormat="1" ht="15" customHeight="1" thickBot="1" x14ac:dyDescent="0.25">
      <c r="B44" s="69" t="s">
        <v>3</v>
      </c>
      <c r="C44" s="69"/>
      <c r="D44" s="69"/>
      <c r="E44" s="69"/>
      <c r="F44" s="69"/>
      <c r="G44" s="69"/>
      <c r="H44" s="63">
        <v>71</v>
      </c>
      <c r="I44" s="64">
        <f t="shared" si="3"/>
        <v>0.17191283292978207</v>
      </c>
      <c r="J44" s="69"/>
      <c r="K44" s="69"/>
      <c r="L44" s="69" t="s">
        <v>75</v>
      </c>
      <c r="M44" s="69"/>
      <c r="N44" s="69"/>
      <c r="O44" s="69"/>
      <c r="P44" s="69"/>
      <c r="Q44" s="69"/>
      <c r="R44" s="69"/>
      <c r="S44" s="28">
        <v>54</v>
      </c>
      <c r="T44" s="64">
        <f t="shared" si="4"/>
        <v>2.9252437703141929E-2</v>
      </c>
    </row>
    <row r="45" spans="2:21" s="13" customFormat="1" ht="15" customHeight="1" x14ac:dyDescent="0.2">
      <c r="B45" s="186" t="s">
        <v>1</v>
      </c>
      <c r="C45" s="186"/>
      <c r="D45" s="186"/>
      <c r="E45" s="186"/>
      <c r="F45" s="186"/>
      <c r="G45" s="186"/>
      <c r="H45" s="82">
        <f>SUM(H36:H44)</f>
        <v>413</v>
      </c>
      <c r="I45" s="83">
        <f>SUM(I36:I44)</f>
        <v>1</v>
      </c>
      <c r="J45" s="84"/>
      <c r="K45" s="84"/>
      <c r="L45" s="69" t="s">
        <v>76</v>
      </c>
      <c r="M45" s="69"/>
      <c r="N45" s="69"/>
      <c r="O45" s="69"/>
      <c r="P45" s="69"/>
      <c r="Q45" s="69"/>
      <c r="R45" s="69"/>
      <c r="S45" s="28">
        <v>434</v>
      </c>
      <c r="T45" s="64">
        <f t="shared" si="4"/>
        <v>0.23510292524377033</v>
      </c>
    </row>
    <row r="46" spans="2:21" s="13" customFormat="1" ht="15" customHeight="1" x14ac:dyDescent="0.2">
      <c r="L46" s="27" t="s">
        <v>77</v>
      </c>
      <c r="M46" s="27"/>
      <c r="N46" s="27"/>
      <c r="O46" s="27"/>
      <c r="P46" s="27"/>
      <c r="Q46" s="27"/>
      <c r="R46" s="27"/>
      <c r="S46" s="28">
        <v>25</v>
      </c>
      <c r="T46" s="64">
        <f t="shared" si="4"/>
        <v>1.3542795232936078E-2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78</v>
      </c>
      <c r="M47" s="27"/>
      <c r="N47" s="27"/>
      <c r="O47" s="27"/>
      <c r="P47" s="27"/>
      <c r="Q47" s="27"/>
      <c r="R47" s="27"/>
      <c r="S47" s="28">
        <v>286</v>
      </c>
      <c r="T47" s="64">
        <f t="shared" si="4"/>
        <v>0.15492957746478872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79</v>
      </c>
      <c r="M48" s="27"/>
      <c r="N48" s="27"/>
      <c r="O48" s="27"/>
      <c r="P48" s="27"/>
      <c r="Q48" s="27"/>
      <c r="R48" s="27"/>
      <c r="S48" s="28">
        <v>9</v>
      </c>
      <c r="T48" s="64">
        <f t="shared" si="4"/>
        <v>4.8754062838569879E-3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80</v>
      </c>
      <c r="M49" s="27"/>
      <c r="N49" s="27"/>
      <c r="O49" s="27"/>
      <c r="P49" s="27"/>
      <c r="Q49" s="27"/>
      <c r="R49" s="27"/>
      <c r="S49" s="28">
        <v>11</v>
      </c>
      <c r="T49" s="64">
        <f t="shared" si="4"/>
        <v>5.9588299024918743E-3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81</v>
      </c>
      <c r="M50" s="27"/>
      <c r="N50" s="27"/>
      <c r="O50" s="27"/>
      <c r="P50" s="27"/>
      <c r="Q50" s="27"/>
      <c r="R50" s="27"/>
      <c r="S50" s="28">
        <v>222</v>
      </c>
      <c r="T50" s="64">
        <f t="shared" si="4"/>
        <v>0.12026002166847237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3</v>
      </c>
      <c r="M51" s="27"/>
      <c r="N51" s="27"/>
      <c r="O51" s="27"/>
      <c r="P51" s="27"/>
      <c r="Q51" s="27"/>
      <c r="R51" s="27"/>
      <c r="S51" s="28">
        <v>48</v>
      </c>
      <c r="T51" s="64">
        <f t="shared" si="4"/>
        <v>2.600216684723727E-2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6" t="s">
        <v>1</v>
      </c>
      <c r="M52" s="186"/>
      <c r="N52" s="186"/>
      <c r="O52" s="186"/>
      <c r="P52" s="186"/>
      <c r="Q52" s="186"/>
      <c r="R52" s="186"/>
      <c r="S52" s="41">
        <f>S36+S42</f>
        <v>1846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82</v>
      </c>
      <c r="C56" s="14"/>
      <c r="D56" s="18"/>
      <c r="E56" s="18"/>
      <c r="F56" s="18"/>
      <c r="G56" s="18"/>
      <c r="H56" s="18"/>
      <c r="I56" s="18"/>
      <c r="L56" s="193"/>
      <c r="M56" s="193"/>
      <c r="N56" s="193"/>
      <c r="O56" s="193"/>
      <c r="P56" s="193"/>
      <c r="Q56" s="193"/>
    </row>
    <row r="57" spans="1:21" s="13" customFormat="1" ht="11.25" customHeight="1" thickBot="1" x14ac:dyDescent="0.25">
      <c r="B57" s="194" t="s">
        <v>28</v>
      </c>
      <c r="C57" s="194"/>
      <c r="D57" s="194"/>
      <c r="E57" s="195" t="s">
        <v>43</v>
      </c>
      <c r="F57" s="195"/>
      <c r="G57" s="195"/>
      <c r="H57" s="194" t="s">
        <v>1</v>
      </c>
      <c r="I57" s="194" t="s">
        <v>0</v>
      </c>
      <c r="P57" s="85"/>
      <c r="Q57" s="85"/>
      <c r="R57" s="55"/>
    </row>
    <row r="58" spans="1:21" s="13" customFormat="1" ht="12.75" customHeight="1" x14ac:dyDescent="0.2">
      <c r="B58" s="194"/>
      <c r="C58" s="194"/>
      <c r="D58" s="194"/>
      <c r="E58" s="59" t="s">
        <v>45</v>
      </c>
      <c r="F58" s="59" t="s">
        <v>44</v>
      </c>
      <c r="G58" s="59" t="s">
        <v>83</v>
      </c>
      <c r="H58" s="194"/>
      <c r="I58" s="194"/>
      <c r="P58" s="85"/>
      <c r="Q58" s="85"/>
      <c r="R58" s="55"/>
    </row>
    <row r="59" spans="1:21" s="13" customFormat="1" ht="13.5" customHeight="1" x14ac:dyDescent="0.2">
      <c r="B59" s="196" t="s">
        <v>84</v>
      </c>
      <c r="C59" s="196"/>
      <c r="D59" s="196"/>
      <c r="E59" s="28">
        <v>38</v>
      </c>
      <c r="F59" s="28">
        <v>31</v>
      </c>
      <c r="G59" s="28" t="s">
        <v>51</v>
      </c>
      <c r="H59" s="28">
        <f t="shared" ref="H59:H64" si="5">SUM(E59:G59)</f>
        <v>69</v>
      </c>
      <c r="I59" s="90">
        <f t="shared" ref="I59:I64" si="6">H59/$H$65</f>
        <v>3.054448871181939E-2</v>
      </c>
      <c r="P59" s="91"/>
    </row>
    <row r="60" spans="1:21" s="13" customFormat="1" ht="13.5" customHeight="1" x14ac:dyDescent="0.2">
      <c r="B60" s="196" t="s">
        <v>85</v>
      </c>
      <c r="C60" s="196"/>
      <c r="D60" s="196"/>
      <c r="E60" s="28">
        <v>341</v>
      </c>
      <c r="F60" s="28">
        <v>179</v>
      </c>
      <c r="G60" s="28" t="s">
        <v>51</v>
      </c>
      <c r="H60" s="28">
        <f t="shared" si="5"/>
        <v>520</v>
      </c>
      <c r="I60" s="90">
        <f t="shared" si="6"/>
        <v>0.23019034971226207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96" t="s">
        <v>86</v>
      </c>
      <c r="C61" s="196"/>
      <c r="D61" s="196"/>
      <c r="E61" s="28">
        <v>382</v>
      </c>
      <c r="F61" s="28">
        <v>87</v>
      </c>
      <c r="G61" s="28" t="s">
        <v>51</v>
      </c>
      <c r="H61" s="28">
        <f t="shared" si="5"/>
        <v>469</v>
      </c>
      <c r="I61" s="90">
        <f t="shared" si="6"/>
        <v>0.20761398849048252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96" t="s">
        <v>87</v>
      </c>
      <c r="C62" s="196"/>
      <c r="D62" s="196"/>
      <c r="E62" s="28">
        <v>626</v>
      </c>
      <c r="F62" s="28">
        <v>155</v>
      </c>
      <c r="G62" s="28" t="s">
        <v>51</v>
      </c>
      <c r="H62" s="28">
        <f t="shared" si="5"/>
        <v>781</v>
      </c>
      <c r="I62" s="90">
        <f t="shared" si="6"/>
        <v>0.34572819831783974</v>
      </c>
    </row>
    <row r="63" spans="1:21" s="13" customFormat="1" ht="13.5" customHeight="1" x14ac:dyDescent="0.2">
      <c r="B63" s="196" t="s">
        <v>88</v>
      </c>
      <c r="C63" s="196"/>
      <c r="D63" s="196"/>
      <c r="E63" s="28">
        <v>75</v>
      </c>
      <c r="F63" s="28">
        <v>31</v>
      </c>
      <c r="G63" s="28" t="s">
        <v>51</v>
      </c>
      <c r="H63" s="28">
        <f t="shared" si="5"/>
        <v>106</v>
      </c>
      <c r="I63" s="90">
        <f t="shared" si="6"/>
        <v>4.6923417441345726E-2</v>
      </c>
      <c r="Q63" s="192"/>
      <c r="R63" s="192"/>
      <c r="S63" s="38"/>
      <c r="T63" s="38"/>
    </row>
    <row r="64" spans="1:21" s="13" customFormat="1" ht="13.5" customHeight="1" thickBot="1" x14ac:dyDescent="0.25">
      <c r="B64" s="196" t="s">
        <v>89</v>
      </c>
      <c r="C64" s="196"/>
      <c r="D64" s="196"/>
      <c r="E64" s="28">
        <v>245</v>
      </c>
      <c r="F64" s="28">
        <v>69</v>
      </c>
      <c r="G64" s="28" t="s">
        <v>51</v>
      </c>
      <c r="H64" s="28">
        <f t="shared" si="5"/>
        <v>314</v>
      </c>
      <c r="I64" s="90">
        <f t="shared" si="6"/>
        <v>0.13899955732625055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86" t="s">
        <v>1</v>
      </c>
      <c r="C65" s="186"/>
      <c r="D65" s="186"/>
      <c r="E65" s="41">
        <f>SUM(E59:E64)</f>
        <v>1707</v>
      </c>
      <c r="F65" s="41">
        <f>SUM(F59:F64)</f>
        <v>552</v>
      </c>
      <c r="G65" s="41">
        <f>SUM(G59:G64)</f>
        <v>0</v>
      </c>
      <c r="H65" s="41">
        <f>SUM(H59:H64)</f>
        <v>2259</v>
      </c>
      <c r="I65" s="99">
        <f>SUM(I59:I64)</f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97" t="s">
        <v>42</v>
      </c>
      <c r="C66" s="197"/>
      <c r="D66" s="197"/>
      <c r="E66" s="100">
        <f>E65/$H$65</f>
        <v>0.75564409030544488</v>
      </c>
      <c r="F66" s="100">
        <f>F65/$H$65</f>
        <v>0.24435590969455512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 t="s">
        <v>90</v>
      </c>
      <c r="Q67" s="102"/>
      <c r="R67" s="97"/>
      <c r="S67" s="97"/>
      <c r="T67" s="98"/>
    </row>
    <row r="68" spans="2:21" s="13" customFormat="1" ht="15.75" customHeight="1" x14ac:dyDescent="0.2">
      <c r="B68" s="57" t="s">
        <v>91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92</v>
      </c>
      <c r="C69" s="20"/>
      <c r="D69" s="20"/>
      <c r="E69" s="20"/>
      <c r="F69" s="59" t="s">
        <v>61</v>
      </c>
      <c r="G69" s="59" t="s">
        <v>0</v>
      </c>
      <c r="I69" s="57" t="s">
        <v>93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94</v>
      </c>
      <c r="C70" s="27"/>
      <c r="D70" s="27"/>
      <c r="E70" s="27"/>
      <c r="F70" s="63">
        <v>500</v>
      </c>
      <c r="G70" s="64">
        <f t="shared" ref="G70:G84" si="7">F70/$F$85</f>
        <v>0.22133687472332891</v>
      </c>
      <c r="I70" s="20" t="s">
        <v>95</v>
      </c>
      <c r="J70" s="20"/>
      <c r="K70" s="20"/>
      <c r="L70" s="20"/>
      <c r="M70" s="20"/>
      <c r="N70" s="59" t="s">
        <v>61</v>
      </c>
      <c r="O70" s="20"/>
      <c r="P70" s="59" t="s">
        <v>0</v>
      </c>
      <c r="S70" s="103"/>
      <c r="T70" s="103"/>
      <c r="U70" s="103"/>
    </row>
    <row r="71" spans="2:21" s="13" customFormat="1" ht="12.75" customHeight="1" x14ac:dyDescent="0.2">
      <c r="B71" s="27" t="s">
        <v>96</v>
      </c>
      <c r="C71" s="27"/>
      <c r="D71" s="27"/>
      <c r="E71" s="27"/>
      <c r="F71" s="63">
        <v>5</v>
      </c>
      <c r="G71" s="64">
        <f t="shared" si="7"/>
        <v>2.213368747233289E-3</v>
      </c>
      <c r="I71" s="27" t="s">
        <v>97</v>
      </c>
      <c r="J71" s="27"/>
      <c r="K71" s="27"/>
      <c r="L71" s="27"/>
      <c r="M71" s="27"/>
      <c r="N71" s="63">
        <v>69</v>
      </c>
      <c r="O71" s="104"/>
      <c r="P71" s="64">
        <f t="shared" ref="P71:P76" si="8">N71/$N$76</f>
        <v>3.054448871181939E-2</v>
      </c>
    </row>
    <row r="72" spans="2:21" s="13" customFormat="1" ht="12.75" customHeight="1" x14ac:dyDescent="0.2">
      <c r="B72" s="27" t="s">
        <v>98</v>
      </c>
      <c r="C72" s="27"/>
      <c r="D72" s="27"/>
      <c r="E72" s="27"/>
      <c r="F72" s="63">
        <v>127</v>
      </c>
      <c r="G72" s="64">
        <f t="shared" si="7"/>
        <v>5.6219566179725546E-2</v>
      </c>
      <c r="I72" s="27" t="s">
        <v>99</v>
      </c>
      <c r="J72" s="27"/>
      <c r="K72" s="27"/>
      <c r="L72" s="27"/>
      <c r="M72" s="27"/>
      <c r="N72" s="63">
        <v>0</v>
      </c>
      <c r="O72" s="104"/>
      <c r="P72" s="64">
        <f t="shared" si="8"/>
        <v>0</v>
      </c>
    </row>
    <row r="73" spans="2:21" s="13" customFormat="1" ht="12.75" customHeight="1" x14ac:dyDescent="0.2">
      <c r="B73" s="27" t="s">
        <v>100</v>
      </c>
      <c r="C73" s="27"/>
      <c r="D73" s="27"/>
      <c r="E73" s="27"/>
      <c r="F73" s="63">
        <v>10</v>
      </c>
      <c r="G73" s="64">
        <f t="shared" si="7"/>
        <v>4.426737494466578E-3</v>
      </c>
      <c r="I73" s="27" t="s">
        <v>101</v>
      </c>
      <c r="J73" s="27"/>
      <c r="K73" s="27"/>
      <c r="L73" s="27"/>
      <c r="M73" s="27"/>
      <c r="N73" s="63">
        <v>826</v>
      </c>
      <c r="O73" s="104"/>
      <c r="P73" s="64">
        <f t="shared" si="8"/>
        <v>0.36564851704293938</v>
      </c>
    </row>
    <row r="74" spans="2:21" s="13" customFormat="1" ht="12.75" customHeight="1" x14ac:dyDescent="0.2">
      <c r="B74" s="27" t="s">
        <v>102</v>
      </c>
      <c r="C74" s="27"/>
      <c r="D74" s="27"/>
      <c r="E74" s="105"/>
      <c r="F74" s="63">
        <v>435</v>
      </c>
      <c r="G74" s="64">
        <f t="shared" si="7"/>
        <v>0.19256308100929614</v>
      </c>
      <c r="I74" s="27" t="s">
        <v>103</v>
      </c>
      <c r="J74" s="27"/>
      <c r="K74" s="27"/>
      <c r="L74" s="27"/>
      <c r="M74" s="27"/>
      <c r="N74" s="63">
        <v>737</v>
      </c>
      <c r="O74" s="104"/>
      <c r="P74" s="64">
        <f t="shared" si="8"/>
        <v>0.32625055334218683</v>
      </c>
    </row>
    <row r="75" spans="2:21" s="13" customFormat="1" ht="12.75" customHeight="1" thickBot="1" x14ac:dyDescent="0.25">
      <c r="B75" s="27" t="s">
        <v>104</v>
      </c>
      <c r="C75" s="27"/>
      <c r="D75" s="27"/>
      <c r="E75" s="27"/>
      <c r="F75" s="63">
        <v>2</v>
      </c>
      <c r="G75" s="64">
        <f t="shared" si="7"/>
        <v>8.8534749889331564E-4</v>
      </c>
      <c r="I75" s="27" t="s">
        <v>105</v>
      </c>
      <c r="J75" s="27"/>
      <c r="K75" s="27"/>
      <c r="L75" s="27"/>
      <c r="M75" s="27"/>
      <c r="N75" s="63">
        <v>627</v>
      </c>
      <c r="O75" s="104"/>
      <c r="P75" s="64">
        <f t="shared" si="8"/>
        <v>0.27755644090305442</v>
      </c>
    </row>
    <row r="76" spans="2:21" s="13" customFormat="1" ht="12.75" customHeight="1" x14ac:dyDescent="0.2">
      <c r="B76" s="27" t="s">
        <v>106</v>
      </c>
      <c r="C76" s="27"/>
      <c r="D76" s="27"/>
      <c r="E76" s="27"/>
      <c r="F76" s="63">
        <v>17</v>
      </c>
      <c r="G76" s="64">
        <f t="shared" si="7"/>
        <v>7.5254537405931828E-3</v>
      </c>
      <c r="I76" s="40" t="s">
        <v>1</v>
      </c>
      <c r="J76" s="40"/>
      <c r="K76" s="40"/>
      <c r="L76" s="40"/>
      <c r="M76" s="40"/>
      <c r="N76" s="82">
        <f>SUM(N71:N75)</f>
        <v>2259</v>
      </c>
      <c r="O76" s="40"/>
      <c r="P76" s="106">
        <f t="shared" si="8"/>
        <v>1</v>
      </c>
    </row>
    <row r="77" spans="2:21" s="13" customFormat="1" ht="12.75" customHeight="1" x14ac:dyDescent="0.2">
      <c r="B77" s="27" t="s">
        <v>107</v>
      </c>
      <c r="C77" s="27"/>
      <c r="D77" s="27"/>
      <c r="E77" s="27"/>
      <c r="F77" s="63">
        <v>112</v>
      </c>
      <c r="G77" s="64">
        <f t="shared" si="7"/>
        <v>4.9579459938025677E-2</v>
      </c>
      <c r="I77" s="107" t="s">
        <v>108</v>
      </c>
    </row>
    <row r="78" spans="2:21" s="13" customFormat="1" ht="12.75" customHeight="1" x14ac:dyDescent="0.2">
      <c r="B78" s="27" t="s">
        <v>109</v>
      </c>
      <c r="C78" s="27"/>
      <c r="D78" s="27"/>
      <c r="E78" s="27"/>
      <c r="F78" s="63">
        <v>482</v>
      </c>
      <c r="G78" s="64">
        <f t="shared" si="7"/>
        <v>0.21336874723328905</v>
      </c>
      <c r="I78" s="107" t="s">
        <v>110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111</v>
      </c>
      <c r="C79" s="27"/>
      <c r="D79" s="27"/>
      <c r="E79" s="27"/>
      <c r="F79" s="63">
        <v>32</v>
      </c>
      <c r="G79" s="64">
        <f t="shared" si="7"/>
        <v>1.416555998229305E-2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112</v>
      </c>
      <c r="C80" s="27"/>
      <c r="D80" s="27"/>
      <c r="E80" s="27"/>
      <c r="F80" s="63">
        <v>23</v>
      </c>
      <c r="G80" s="64">
        <f t="shared" si="7"/>
        <v>1.018149623727313E-2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113</v>
      </c>
      <c r="C81" s="27"/>
      <c r="D81" s="27"/>
      <c r="E81" s="27"/>
      <c r="F81" s="63">
        <v>5</v>
      </c>
      <c r="G81" s="64">
        <f t="shared" si="7"/>
        <v>2.213368747233289E-3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114</v>
      </c>
      <c r="C82" s="69"/>
      <c r="D82" s="69"/>
      <c r="E82" s="69"/>
      <c r="F82" s="63">
        <v>159</v>
      </c>
      <c r="G82" s="64">
        <f t="shared" si="7"/>
        <v>7.0385126162018599E-2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3</v>
      </c>
      <c r="C83" s="27"/>
      <c r="D83" s="27"/>
      <c r="E83" s="27"/>
      <c r="F83" s="63">
        <v>11</v>
      </c>
      <c r="G83" s="64">
        <f t="shared" si="7"/>
        <v>4.8694112439132357E-3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89</v>
      </c>
      <c r="C84" s="27"/>
      <c r="D84" s="27"/>
      <c r="E84" s="27"/>
      <c r="F84" s="63">
        <v>339</v>
      </c>
      <c r="G84" s="64">
        <f t="shared" si="7"/>
        <v>0.150066401062417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82">
        <f>SUM(F70:F84)</f>
        <v>2259</v>
      </c>
      <c r="G85" s="106">
        <f>SUM(G71:G84)</f>
        <v>0.77866312527667114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96"/>
      <c r="Q86" s="196"/>
      <c r="R86" s="196"/>
      <c r="S86" s="196"/>
      <c r="T86" s="196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115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27</v>
      </c>
      <c r="C89" s="20"/>
      <c r="D89" s="21" t="s">
        <v>61</v>
      </c>
      <c r="E89" s="21" t="s">
        <v>0</v>
      </c>
      <c r="G89" s="20" t="s">
        <v>116</v>
      </c>
      <c r="H89" s="20"/>
      <c r="I89" s="117" t="s">
        <v>61</v>
      </c>
      <c r="J89" s="59" t="s">
        <v>0</v>
      </c>
      <c r="K89" s="118"/>
      <c r="M89" s="19"/>
      <c r="N89" s="19"/>
    </row>
    <row r="90" spans="2:21" s="13" customFormat="1" ht="15" customHeight="1" x14ac:dyDescent="0.2">
      <c r="B90" s="119" t="s">
        <v>4</v>
      </c>
      <c r="C90" s="27"/>
      <c r="D90" s="120">
        <v>7</v>
      </c>
      <c r="E90" s="64">
        <f t="shared" ref="E90:E115" si="9">D90/$D$116</f>
        <v>3.4756703078450842E-3</v>
      </c>
      <c r="G90" s="69" t="s">
        <v>117</v>
      </c>
      <c r="H90" s="69"/>
      <c r="I90" s="121">
        <v>4</v>
      </c>
      <c r="J90" s="64">
        <f t="shared" ref="J90:J102" si="10">I90/$I$103</f>
        <v>0.12903225806451613</v>
      </c>
      <c r="K90" s="122"/>
      <c r="M90" s="19"/>
      <c r="N90" s="19"/>
    </row>
    <row r="91" spans="2:21" s="13" customFormat="1" ht="15" customHeight="1" x14ac:dyDescent="0.2">
      <c r="B91" s="119" t="s">
        <v>5</v>
      </c>
      <c r="C91" s="27"/>
      <c r="D91" s="120">
        <v>17</v>
      </c>
      <c r="E91" s="64">
        <f t="shared" si="9"/>
        <v>8.4409136047666339E-3</v>
      </c>
      <c r="G91" s="69" t="s">
        <v>118</v>
      </c>
      <c r="H91" s="69"/>
      <c r="I91" s="121">
        <v>2</v>
      </c>
      <c r="J91" s="64">
        <f t="shared" si="10"/>
        <v>6.4516129032258063E-2</v>
      </c>
      <c r="K91" s="122"/>
      <c r="L91" s="19"/>
      <c r="M91" s="123"/>
      <c r="N91" s="19"/>
    </row>
    <row r="92" spans="2:21" s="13" customFormat="1" ht="15" customHeight="1" x14ac:dyDescent="0.2">
      <c r="B92" s="119" t="s">
        <v>6</v>
      </c>
      <c r="C92" s="27"/>
      <c r="D92" s="120">
        <v>2</v>
      </c>
      <c r="E92" s="64">
        <f t="shared" si="9"/>
        <v>9.930486593843098E-4</v>
      </c>
      <c r="G92" s="69" t="s">
        <v>119</v>
      </c>
      <c r="H92" s="69"/>
      <c r="I92" s="121">
        <v>1</v>
      </c>
      <c r="J92" s="64">
        <f t="shared" si="10"/>
        <v>3.2258064516129031E-2</v>
      </c>
      <c r="K92" s="122"/>
      <c r="L92" s="19"/>
      <c r="M92" s="123"/>
      <c r="N92" s="19"/>
    </row>
    <row r="93" spans="2:21" s="13" customFormat="1" ht="15" customHeight="1" x14ac:dyDescent="0.2">
      <c r="B93" s="119" t="s">
        <v>7</v>
      </c>
      <c r="C93" s="27"/>
      <c r="D93" s="120">
        <v>62</v>
      </c>
      <c r="E93" s="64">
        <f t="shared" si="9"/>
        <v>3.0784508440913606E-2</v>
      </c>
      <c r="G93" s="69" t="s">
        <v>120</v>
      </c>
      <c r="H93" s="69"/>
      <c r="I93" s="121">
        <v>11</v>
      </c>
      <c r="J93" s="64">
        <f t="shared" si="10"/>
        <v>0.35483870967741937</v>
      </c>
      <c r="K93" s="122"/>
      <c r="L93" s="19"/>
      <c r="M93" s="123"/>
      <c r="N93" s="19"/>
    </row>
    <row r="94" spans="2:21" s="13" customFormat="1" ht="15" customHeight="1" x14ac:dyDescent="0.2">
      <c r="B94" s="119" t="s">
        <v>8</v>
      </c>
      <c r="C94" s="27"/>
      <c r="D94" s="120">
        <v>11</v>
      </c>
      <c r="E94" s="64">
        <f t="shared" si="9"/>
        <v>5.4617676266137038E-3</v>
      </c>
      <c r="G94" s="69" t="s">
        <v>121</v>
      </c>
      <c r="H94" s="69"/>
      <c r="I94" s="121">
        <v>6</v>
      </c>
      <c r="J94" s="64">
        <f t="shared" si="10"/>
        <v>0.19354838709677419</v>
      </c>
      <c r="K94" s="122"/>
      <c r="L94" s="19"/>
      <c r="M94" s="123"/>
      <c r="N94" s="19"/>
    </row>
    <row r="95" spans="2:21" s="13" customFormat="1" ht="15" customHeight="1" x14ac:dyDescent="0.2">
      <c r="B95" s="119" t="s">
        <v>9</v>
      </c>
      <c r="C95" s="27"/>
      <c r="D95" s="120">
        <v>20</v>
      </c>
      <c r="E95" s="64">
        <f t="shared" si="9"/>
        <v>9.9304865938430985E-3</v>
      </c>
      <c r="G95" s="13" t="s">
        <v>122</v>
      </c>
      <c r="I95" s="124">
        <v>1</v>
      </c>
      <c r="J95" s="64">
        <f t="shared" si="10"/>
        <v>3.2258064516129031E-2</v>
      </c>
      <c r="K95" s="122"/>
      <c r="L95" s="19"/>
      <c r="M95" s="125"/>
      <c r="N95" s="19"/>
    </row>
    <row r="96" spans="2:21" s="13" customFormat="1" ht="15" customHeight="1" x14ac:dyDescent="0.2">
      <c r="B96" s="119" t="s">
        <v>123</v>
      </c>
      <c r="C96" s="27"/>
      <c r="D96" s="120">
        <v>58</v>
      </c>
      <c r="E96" s="64">
        <f t="shared" si="9"/>
        <v>2.8798411122144985E-2</v>
      </c>
      <c r="G96" s="126" t="s">
        <v>124</v>
      </c>
      <c r="H96" s="126"/>
      <c r="I96" s="127">
        <v>1</v>
      </c>
      <c r="J96" s="128">
        <f t="shared" si="10"/>
        <v>3.2258064516129031E-2</v>
      </c>
      <c r="K96" s="129"/>
      <c r="L96" s="19"/>
      <c r="M96" s="126"/>
      <c r="N96" s="19"/>
    </row>
    <row r="97" spans="2:14" s="13" customFormat="1" ht="15" customHeight="1" x14ac:dyDescent="0.2">
      <c r="B97" s="119" t="s">
        <v>10</v>
      </c>
      <c r="C97" s="27"/>
      <c r="D97" s="120">
        <v>27</v>
      </c>
      <c r="E97" s="64">
        <f t="shared" si="9"/>
        <v>1.3406156901688183E-2</v>
      </c>
      <c r="G97" s="69" t="s">
        <v>125</v>
      </c>
      <c r="H97" s="69"/>
      <c r="I97" s="121">
        <v>1</v>
      </c>
      <c r="J97" s="64">
        <f t="shared" si="10"/>
        <v>3.2258064516129031E-2</v>
      </c>
      <c r="K97" s="122"/>
      <c r="L97" s="19"/>
      <c r="M97" s="126"/>
      <c r="N97" s="19"/>
    </row>
    <row r="98" spans="2:14" s="13" customFormat="1" ht="15" customHeight="1" x14ac:dyDescent="0.2">
      <c r="B98" s="119" t="s">
        <v>11</v>
      </c>
      <c r="C98" s="27"/>
      <c r="D98" s="120">
        <v>2</v>
      </c>
      <c r="E98" s="64">
        <f t="shared" si="9"/>
        <v>9.930486593843098E-4</v>
      </c>
      <c r="G98" s="13" t="s">
        <v>126</v>
      </c>
      <c r="I98" s="130">
        <v>2</v>
      </c>
      <c r="J98" s="64">
        <f t="shared" si="10"/>
        <v>6.4516129032258063E-2</v>
      </c>
      <c r="K98" s="122"/>
      <c r="L98" s="19"/>
      <c r="M98" s="126"/>
      <c r="N98" s="126"/>
    </row>
    <row r="99" spans="2:14" s="13" customFormat="1" ht="15" customHeight="1" x14ac:dyDescent="0.2">
      <c r="B99" s="119" t="s">
        <v>12</v>
      </c>
      <c r="C99" s="27"/>
      <c r="D99" s="120">
        <v>8</v>
      </c>
      <c r="E99" s="64">
        <f t="shared" si="9"/>
        <v>3.9721946375372392E-3</v>
      </c>
      <c r="G99" s="69" t="s">
        <v>127</v>
      </c>
      <c r="H99" s="69"/>
      <c r="I99" s="121">
        <v>1</v>
      </c>
      <c r="J99" s="64">
        <f t="shared" si="10"/>
        <v>3.2258064516129031E-2</v>
      </c>
      <c r="K99" s="122"/>
      <c r="L99" s="19"/>
      <c r="M99" s="126"/>
      <c r="N99" s="69"/>
    </row>
    <row r="100" spans="2:14" s="13" customFormat="1" ht="15" customHeight="1" x14ac:dyDescent="0.2">
      <c r="B100" s="119" t="s">
        <v>13</v>
      </c>
      <c r="C100" s="27"/>
      <c r="D100" s="120">
        <v>26</v>
      </c>
      <c r="E100" s="64">
        <f t="shared" si="9"/>
        <v>1.2909632571996028E-2</v>
      </c>
      <c r="G100" s="69" t="s">
        <v>128</v>
      </c>
      <c r="H100" s="69"/>
      <c r="I100" s="121">
        <v>0</v>
      </c>
      <c r="J100" s="64">
        <f t="shared" si="10"/>
        <v>0</v>
      </c>
      <c r="K100" s="122"/>
      <c r="L100" s="19"/>
      <c r="M100" s="131"/>
      <c r="N100" s="69"/>
    </row>
    <row r="101" spans="2:14" s="13" customFormat="1" ht="15" customHeight="1" x14ac:dyDescent="0.2">
      <c r="B101" s="119" t="s">
        <v>129</v>
      </c>
      <c r="C101" s="27"/>
      <c r="D101" s="120">
        <v>40</v>
      </c>
      <c r="E101" s="64">
        <f t="shared" si="9"/>
        <v>1.9860973187686197E-2</v>
      </c>
      <c r="G101" s="69" t="s">
        <v>130</v>
      </c>
      <c r="H101" s="69"/>
      <c r="I101" s="121">
        <v>1</v>
      </c>
      <c r="J101" s="64">
        <f t="shared" si="10"/>
        <v>3.2258064516129031E-2</v>
      </c>
      <c r="K101" s="122"/>
      <c r="L101" s="19"/>
      <c r="M101" s="123"/>
      <c r="N101" s="69"/>
    </row>
    <row r="102" spans="2:14" s="13" customFormat="1" ht="15" customHeight="1" thickBot="1" x14ac:dyDescent="0.25">
      <c r="B102" s="119" t="s">
        <v>14</v>
      </c>
      <c r="C102" s="27"/>
      <c r="D102" s="120">
        <v>41</v>
      </c>
      <c r="E102" s="64">
        <f t="shared" si="9"/>
        <v>2.0357497517378351E-2</v>
      </c>
      <c r="G102" s="69" t="s">
        <v>131</v>
      </c>
      <c r="H102" s="69"/>
      <c r="I102" s="121">
        <v>0</v>
      </c>
      <c r="J102" s="64">
        <f t="shared" si="10"/>
        <v>0</v>
      </c>
      <c r="K102" s="132"/>
      <c r="L102" s="19"/>
      <c r="M102" s="123"/>
      <c r="N102" s="69"/>
    </row>
    <row r="103" spans="2:14" s="13" customFormat="1" ht="15" customHeight="1" x14ac:dyDescent="0.2">
      <c r="B103" s="133" t="s">
        <v>15</v>
      </c>
      <c r="C103" s="69"/>
      <c r="D103" s="120">
        <v>24</v>
      </c>
      <c r="E103" s="64">
        <f t="shared" si="9"/>
        <v>1.1916583912611719E-2</v>
      </c>
      <c r="G103" s="110" t="s">
        <v>1</v>
      </c>
      <c r="H103" s="110"/>
      <c r="I103" s="110">
        <f>SUM(I90:I102)</f>
        <v>31</v>
      </c>
      <c r="J103" s="106">
        <f>SUM(J90:J102)</f>
        <v>0.99999999999999978</v>
      </c>
      <c r="K103" s="134"/>
      <c r="L103" s="19"/>
      <c r="M103" s="123"/>
      <c r="N103" s="69"/>
    </row>
    <row r="104" spans="2:14" s="13" customFormat="1" ht="15" customHeight="1" thickBot="1" x14ac:dyDescent="0.25">
      <c r="B104" s="133" t="s">
        <v>132</v>
      </c>
      <c r="C104" s="69"/>
      <c r="D104" s="120">
        <v>1527</v>
      </c>
      <c r="E104" s="64">
        <f t="shared" si="9"/>
        <v>0.75819265143992054</v>
      </c>
      <c r="G104" s="19"/>
      <c r="J104" s="19"/>
      <c r="K104" s="134"/>
      <c r="L104" s="19"/>
      <c r="M104" s="123"/>
      <c r="N104" s="126"/>
    </row>
    <row r="105" spans="2:14" s="13" customFormat="1" ht="15" customHeight="1" x14ac:dyDescent="0.2">
      <c r="B105" s="133" t="s">
        <v>133</v>
      </c>
      <c r="C105" s="69"/>
      <c r="D105" s="120">
        <v>26</v>
      </c>
      <c r="E105" s="64">
        <f t="shared" si="9"/>
        <v>1.2909632571996028E-2</v>
      </c>
      <c r="G105" s="135"/>
      <c r="H105" s="136"/>
      <c r="I105" s="136"/>
      <c r="J105" s="137"/>
      <c r="K105" s="138"/>
      <c r="L105" s="19"/>
      <c r="M105" s="123"/>
      <c r="N105" s="126"/>
    </row>
    <row r="106" spans="2:14" s="13" customFormat="1" ht="15" customHeight="1" x14ac:dyDescent="0.2">
      <c r="B106" s="133" t="s">
        <v>16</v>
      </c>
      <c r="C106" s="69"/>
      <c r="D106" s="120">
        <v>8</v>
      </c>
      <c r="E106" s="64">
        <f t="shared" si="9"/>
        <v>3.9721946375372392E-3</v>
      </c>
      <c r="G106" s="139" t="s">
        <v>134</v>
      </c>
      <c r="H106" s="140"/>
      <c r="I106" s="140"/>
      <c r="J106" s="141"/>
      <c r="K106" s="138"/>
      <c r="L106" s="19"/>
      <c r="M106" s="125"/>
      <c r="N106" s="126"/>
    </row>
    <row r="107" spans="2:14" s="13" customFormat="1" ht="15" customHeight="1" x14ac:dyDescent="0.2">
      <c r="B107" s="133" t="s">
        <v>17</v>
      </c>
      <c r="C107" s="69"/>
      <c r="D107" s="120">
        <v>5</v>
      </c>
      <c r="E107" s="64">
        <f t="shared" si="9"/>
        <v>2.4826216484607746E-3</v>
      </c>
      <c r="G107" s="116" t="s">
        <v>135</v>
      </c>
      <c r="H107" s="20"/>
      <c r="I107" s="59" t="s">
        <v>61</v>
      </c>
      <c r="J107" s="142" t="s">
        <v>0</v>
      </c>
      <c r="K107" s="118"/>
      <c r="L107" s="19"/>
      <c r="M107" s="126"/>
      <c r="N107" s="126"/>
    </row>
    <row r="108" spans="2:14" s="13" customFormat="1" ht="15" customHeight="1" x14ac:dyDescent="0.2">
      <c r="B108" s="133" t="s">
        <v>136</v>
      </c>
      <c r="C108" s="69"/>
      <c r="D108" s="120">
        <v>10</v>
      </c>
      <c r="E108" s="64">
        <f t="shared" si="9"/>
        <v>4.9652432969215492E-3</v>
      </c>
      <c r="G108" s="143" t="s">
        <v>137</v>
      </c>
      <c r="H108" s="144"/>
      <c r="I108" s="145">
        <v>2014</v>
      </c>
      <c r="J108" s="146">
        <f>I108/$I$111</f>
        <v>0.89154493138556878</v>
      </c>
      <c r="K108" s="147"/>
      <c r="L108" s="19"/>
      <c r="M108" s="126"/>
      <c r="N108" s="126"/>
    </row>
    <row r="109" spans="2:14" s="13" customFormat="1" ht="15" customHeight="1" x14ac:dyDescent="0.2">
      <c r="B109" s="133" t="s">
        <v>18</v>
      </c>
      <c r="C109" s="69"/>
      <c r="D109" s="120">
        <v>4</v>
      </c>
      <c r="E109" s="64">
        <f t="shared" si="9"/>
        <v>1.9860973187686196E-3</v>
      </c>
      <c r="G109" s="143" t="s">
        <v>116</v>
      </c>
      <c r="H109" s="144"/>
      <c r="I109" s="145">
        <v>31</v>
      </c>
      <c r="J109" s="146">
        <f>I109/$I$111</f>
        <v>1.3722886232846392E-2</v>
      </c>
      <c r="K109" s="147"/>
      <c r="L109" s="19"/>
      <c r="M109" s="126"/>
      <c r="N109" s="126"/>
    </row>
    <row r="110" spans="2:14" s="13" customFormat="1" ht="15" customHeight="1" thickBot="1" x14ac:dyDescent="0.25">
      <c r="B110" s="133" t="s">
        <v>19</v>
      </c>
      <c r="C110" s="69"/>
      <c r="D110" s="120">
        <v>33</v>
      </c>
      <c r="E110" s="64">
        <f t="shared" si="9"/>
        <v>1.6385302879841111E-2</v>
      </c>
      <c r="G110" s="143" t="s">
        <v>89</v>
      </c>
      <c r="H110" s="144"/>
      <c r="I110" s="145">
        <v>214</v>
      </c>
      <c r="J110" s="146">
        <f>I110/$I$111</f>
        <v>9.4732182381584776E-2</v>
      </c>
      <c r="K110" s="147"/>
      <c r="L110" s="19"/>
      <c r="M110" s="126"/>
      <c r="N110" s="126"/>
    </row>
    <row r="111" spans="2:14" s="13" customFormat="1" ht="15" customHeight="1" x14ac:dyDescent="0.2">
      <c r="B111" s="133" t="s">
        <v>20</v>
      </c>
      <c r="C111" s="69"/>
      <c r="D111" s="120">
        <v>26</v>
      </c>
      <c r="E111" s="64">
        <f t="shared" si="9"/>
        <v>1.2909632571996028E-2</v>
      </c>
      <c r="G111" s="148" t="s">
        <v>1</v>
      </c>
      <c r="H111" s="110"/>
      <c r="I111" s="82">
        <f>SUM(I108:I110)</f>
        <v>2259</v>
      </c>
      <c r="J111" s="149">
        <f>I111/$I$111</f>
        <v>1</v>
      </c>
      <c r="K111" s="150"/>
      <c r="L111" s="19"/>
      <c r="M111" s="126"/>
      <c r="N111" s="126"/>
    </row>
    <row r="112" spans="2:14" s="13" customFormat="1" ht="15" customHeight="1" x14ac:dyDescent="0.2">
      <c r="B112" s="133" t="s">
        <v>21</v>
      </c>
      <c r="C112" s="69"/>
      <c r="D112" s="120">
        <v>16</v>
      </c>
      <c r="E112" s="64">
        <f t="shared" si="9"/>
        <v>7.9443892750744784E-3</v>
      </c>
      <c r="G112" s="151"/>
      <c r="H112" s="152"/>
      <c r="I112" s="153"/>
      <c r="J112" s="154"/>
      <c r="K112" s="147"/>
      <c r="L112" s="19"/>
      <c r="M112" s="126"/>
      <c r="N112" s="126"/>
    </row>
    <row r="113" spans="2:17" s="13" customFormat="1" ht="15" customHeight="1" thickBot="1" x14ac:dyDescent="0.25">
      <c r="B113" s="133" t="s">
        <v>22</v>
      </c>
      <c r="C113" s="69"/>
      <c r="D113" s="120">
        <v>3</v>
      </c>
      <c r="E113" s="64">
        <f t="shared" si="9"/>
        <v>1.4895729890764648E-3</v>
      </c>
      <c r="G113" s="155"/>
      <c r="H113" s="156"/>
      <c r="I113" s="156"/>
      <c r="J113" s="157"/>
      <c r="K113" s="138"/>
      <c r="L113" s="19"/>
      <c r="M113" s="19"/>
      <c r="N113" s="126"/>
    </row>
    <row r="114" spans="2:17" s="13" customFormat="1" ht="15" customHeight="1" x14ac:dyDescent="0.2">
      <c r="B114" s="133" t="s">
        <v>23</v>
      </c>
      <c r="C114" s="69"/>
      <c r="D114" s="120">
        <v>4</v>
      </c>
      <c r="E114" s="64">
        <f t="shared" si="9"/>
        <v>1.9860973187686196E-3</v>
      </c>
      <c r="G114" s="19"/>
      <c r="H114" s="19"/>
      <c r="I114" s="19"/>
      <c r="J114" s="19"/>
      <c r="K114" s="138"/>
      <c r="L114" s="19"/>
      <c r="M114" s="19"/>
      <c r="N114" s="19"/>
    </row>
    <row r="115" spans="2:17" s="13" customFormat="1" ht="15" customHeight="1" thickBot="1" x14ac:dyDescent="0.25">
      <c r="B115" s="133" t="s">
        <v>24</v>
      </c>
      <c r="C115" s="69"/>
      <c r="D115" s="120">
        <v>7</v>
      </c>
      <c r="E115" s="64">
        <f t="shared" si="9"/>
        <v>3.4756703078450842E-3</v>
      </c>
      <c r="G115" s="19"/>
      <c r="H115" s="19"/>
      <c r="I115" s="19"/>
      <c r="J115" s="19"/>
      <c r="K115" s="134"/>
      <c r="L115" s="19"/>
      <c r="M115" s="19"/>
      <c r="N115" s="19"/>
    </row>
    <row r="116" spans="2:17" s="13" customFormat="1" ht="15" customHeight="1" x14ac:dyDescent="0.2">
      <c r="B116" s="148" t="s">
        <v>1</v>
      </c>
      <c r="C116" s="110"/>
      <c r="D116" s="82">
        <f>SUM(D90:D115)</f>
        <v>2014</v>
      </c>
      <c r="E116" s="106">
        <f>SUM(E90:E115)</f>
        <v>1</v>
      </c>
      <c r="F116" s="19"/>
      <c r="G116" s="19"/>
      <c r="H116" s="19"/>
      <c r="I116" s="19"/>
      <c r="J116" s="19"/>
      <c r="K116" s="134"/>
      <c r="L116" s="19"/>
      <c r="M116" s="19"/>
      <c r="N116" s="19"/>
    </row>
    <row r="117" spans="2:17" s="13" customFormat="1" ht="9.75" customHeight="1" x14ac:dyDescent="0.2">
      <c r="B117" s="158" t="s">
        <v>138</v>
      </c>
      <c r="C117" s="19"/>
      <c r="D117" s="19"/>
      <c r="E117" s="19"/>
      <c r="F117" s="19"/>
      <c r="G117" s="19"/>
      <c r="H117" s="19"/>
      <c r="I117" s="19"/>
      <c r="J117" s="19"/>
      <c r="K117" s="134"/>
    </row>
    <row r="118" spans="2:17" s="13" customFormat="1" ht="9.75" customHeight="1" x14ac:dyDescent="0.2">
      <c r="B118" s="158" t="s">
        <v>139</v>
      </c>
      <c r="C118" s="19"/>
      <c r="D118" s="19"/>
      <c r="E118" s="19"/>
      <c r="F118" s="19"/>
      <c r="G118" s="19"/>
      <c r="H118" s="19"/>
      <c r="I118" s="19"/>
      <c r="J118" s="19"/>
      <c r="K118" s="134"/>
    </row>
    <row r="119" spans="2:17" s="13" customFormat="1" ht="12" customHeight="1" thickBot="1" x14ac:dyDescent="0.25">
      <c r="B119" s="159" t="s">
        <v>140</v>
      </c>
      <c r="C119" s="160"/>
      <c r="D119" s="160"/>
      <c r="E119" s="160"/>
      <c r="F119" s="160"/>
      <c r="G119" s="160"/>
      <c r="H119" s="160"/>
      <c r="I119" s="160"/>
      <c r="J119" s="160"/>
      <c r="K119" s="161"/>
    </row>
    <row r="120" spans="2:17" s="13" customFormat="1" ht="15.75" customHeight="1" thickBot="1" x14ac:dyDescent="0.25"/>
    <row r="121" spans="2:17" s="13" customFormat="1" ht="15.75" customHeight="1" x14ac:dyDescent="0.2"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4"/>
    </row>
    <row r="122" spans="2:17" s="13" customFormat="1" ht="15.75" customHeight="1" x14ac:dyDescent="0.2">
      <c r="B122" s="165"/>
      <c r="C122" s="114" t="s">
        <v>141</v>
      </c>
      <c r="D122" s="15"/>
      <c r="E122" s="166"/>
      <c r="F122" s="126"/>
      <c r="G122" s="126"/>
      <c r="H122" s="19"/>
      <c r="I122" s="19"/>
      <c r="J122" s="19"/>
      <c r="K122" s="19"/>
      <c r="L122" s="19"/>
      <c r="M122" s="19"/>
      <c r="N122" s="19"/>
      <c r="O122" s="19"/>
      <c r="P122" s="19"/>
      <c r="Q122" s="134"/>
    </row>
    <row r="123" spans="2:17" s="13" customFormat="1" ht="15.75" customHeight="1" thickBot="1" x14ac:dyDescent="0.25">
      <c r="B123" s="133"/>
      <c r="C123" s="18"/>
      <c r="D123" s="18"/>
      <c r="E123" s="18"/>
      <c r="F123" s="126"/>
      <c r="G123" s="126"/>
      <c r="H123" s="19"/>
      <c r="I123" s="19"/>
      <c r="J123" s="19"/>
      <c r="K123" s="19"/>
      <c r="L123" s="19"/>
      <c r="M123" s="19"/>
      <c r="N123" s="19"/>
      <c r="O123" s="19"/>
      <c r="P123" s="19"/>
      <c r="Q123" s="134"/>
    </row>
    <row r="124" spans="2:17" s="13" customFormat="1" ht="15.75" customHeight="1" thickTop="1" x14ac:dyDescent="0.2">
      <c r="B124" s="133"/>
      <c r="C124" s="194" t="s">
        <v>46</v>
      </c>
      <c r="D124" s="198" t="s">
        <v>25</v>
      </c>
      <c r="E124" s="199"/>
      <c r="F124" s="200" t="s">
        <v>142</v>
      </c>
      <c r="G124" s="126"/>
      <c r="H124" s="19"/>
      <c r="I124" s="19"/>
      <c r="J124" s="19"/>
      <c r="K124" s="19"/>
      <c r="L124" s="19"/>
      <c r="M124" s="19"/>
      <c r="N124" s="19"/>
      <c r="O124" s="19"/>
      <c r="P124" s="19"/>
      <c r="Q124" s="134"/>
    </row>
    <row r="125" spans="2:17" s="13" customFormat="1" ht="15.75" customHeight="1" x14ac:dyDescent="0.2">
      <c r="B125" s="133"/>
      <c r="C125" s="194"/>
      <c r="D125" s="167">
        <v>2017</v>
      </c>
      <c r="E125" s="167">
        <v>2018</v>
      </c>
      <c r="F125" s="201"/>
      <c r="G125" s="126"/>
      <c r="H125" s="19"/>
      <c r="I125" s="19"/>
      <c r="J125" s="19"/>
      <c r="K125" s="19"/>
      <c r="L125" s="19"/>
      <c r="M125" s="19"/>
      <c r="N125" s="19"/>
      <c r="O125" s="19"/>
      <c r="P125" s="19"/>
      <c r="Q125" s="134"/>
    </row>
    <row r="126" spans="2:17" s="13" customFormat="1" ht="15.75" customHeight="1" x14ac:dyDescent="0.2">
      <c r="B126" s="133"/>
      <c r="C126" s="168" t="s">
        <v>30</v>
      </c>
      <c r="D126" s="169">
        <v>211</v>
      </c>
      <c r="E126" s="170">
        <v>211</v>
      </c>
      <c r="F126" s="171">
        <f t="shared" ref="F126:F131" si="11">(E126/D126)-1</f>
        <v>0</v>
      </c>
      <c r="G126" s="126"/>
      <c r="H126" s="19"/>
      <c r="I126" s="19"/>
      <c r="J126" s="19"/>
      <c r="K126" s="19"/>
      <c r="L126" s="19"/>
      <c r="M126" s="19"/>
      <c r="N126" s="19"/>
      <c r="O126" s="19"/>
      <c r="P126" s="19"/>
      <c r="Q126" s="134"/>
    </row>
    <row r="127" spans="2:17" s="13" customFormat="1" ht="15.75" customHeight="1" x14ac:dyDescent="0.2">
      <c r="B127" s="133"/>
      <c r="C127" s="168" t="s">
        <v>31</v>
      </c>
      <c r="D127" s="169">
        <v>254</v>
      </c>
      <c r="E127" s="170">
        <v>248</v>
      </c>
      <c r="F127" s="171">
        <f t="shared" si="11"/>
        <v>-2.3622047244094446E-2</v>
      </c>
      <c r="G127" s="126"/>
      <c r="H127" s="19"/>
      <c r="I127" s="19"/>
      <c r="J127" s="19"/>
      <c r="K127" s="19"/>
      <c r="L127" s="19"/>
      <c r="M127" s="19"/>
      <c r="N127" s="19"/>
      <c r="O127" s="19"/>
      <c r="P127" s="19"/>
      <c r="Q127" s="134"/>
    </row>
    <row r="128" spans="2:17" s="13" customFormat="1" ht="15.75" customHeight="1" x14ac:dyDescent="0.2">
      <c r="B128" s="165"/>
      <c r="C128" s="168" t="s">
        <v>32</v>
      </c>
      <c r="D128" s="169">
        <v>299</v>
      </c>
      <c r="E128" s="170">
        <v>301</v>
      </c>
      <c r="F128" s="171">
        <f t="shared" si="11"/>
        <v>6.6889632107023367E-3</v>
      </c>
      <c r="G128" s="126"/>
      <c r="H128" s="19"/>
      <c r="I128" s="19"/>
      <c r="J128" s="19"/>
      <c r="K128" s="19"/>
      <c r="L128" s="19"/>
      <c r="M128" s="19"/>
      <c r="N128" s="19"/>
      <c r="O128" s="19"/>
      <c r="P128" s="19"/>
      <c r="Q128" s="134"/>
    </row>
    <row r="129" spans="2:17" s="13" customFormat="1" ht="18" customHeight="1" x14ac:dyDescent="0.2">
      <c r="B129" s="165"/>
      <c r="C129" s="168" t="s">
        <v>33</v>
      </c>
      <c r="D129" s="169">
        <v>403</v>
      </c>
      <c r="E129" s="170">
        <v>372</v>
      </c>
      <c r="F129" s="171">
        <f t="shared" si="11"/>
        <v>-7.6923076923076872E-2</v>
      </c>
      <c r="G129" s="126"/>
      <c r="H129" s="19"/>
      <c r="I129" s="19"/>
      <c r="J129" s="19"/>
      <c r="K129" s="19"/>
      <c r="L129" s="19"/>
      <c r="M129" s="19"/>
      <c r="N129" s="19"/>
      <c r="O129" s="19"/>
      <c r="P129" s="19"/>
      <c r="Q129" s="134"/>
    </row>
    <row r="130" spans="2:17" s="13" customFormat="1" ht="18" customHeight="1" x14ac:dyDescent="0.2">
      <c r="B130" s="165"/>
      <c r="C130" s="168" t="s">
        <v>34</v>
      </c>
      <c r="D130" s="169">
        <v>330</v>
      </c>
      <c r="E130" s="170">
        <v>374</v>
      </c>
      <c r="F130" s="171">
        <f t="shared" si="11"/>
        <v>0.1333333333333333</v>
      </c>
      <c r="G130" s="126"/>
      <c r="H130" s="19"/>
      <c r="I130" s="19"/>
      <c r="J130" s="19"/>
      <c r="K130" s="19"/>
      <c r="L130" s="19"/>
      <c r="M130" s="19"/>
      <c r="N130" s="19"/>
      <c r="O130" s="19"/>
      <c r="P130" s="19"/>
      <c r="Q130" s="134"/>
    </row>
    <row r="131" spans="2:17" s="13" customFormat="1" ht="18" customHeight="1" x14ac:dyDescent="0.2">
      <c r="B131" s="165"/>
      <c r="C131" s="168" t="s">
        <v>35</v>
      </c>
      <c r="D131" s="169">
        <v>367</v>
      </c>
      <c r="E131" s="170">
        <v>361</v>
      </c>
      <c r="F131" s="171">
        <f t="shared" si="11"/>
        <v>-1.6348773841961872E-2</v>
      </c>
      <c r="G131" s="126"/>
      <c r="H131" s="19"/>
      <c r="I131" s="19"/>
      <c r="J131" s="19"/>
      <c r="K131" s="19"/>
      <c r="L131" s="19"/>
      <c r="M131" s="19"/>
      <c r="N131" s="19"/>
      <c r="O131" s="19"/>
      <c r="P131" s="19"/>
      <c r="Q131" s="134"/>
    </row>
    <row r="132" spans="2:17" s="13" customFormat="1" ht="18" customHeight="1" thickBot="1" x14ac:dyDescent="0.25">
      <c r="B132" s="165"/>
      <c r="C132" s="168" t="s">
        <v>36</v>
      </c>
      <c r="D132" s="169">
        <v>284</v>
      </c>
      <c r="E132" s="170">
        <v>392</v>
      </c>
      <c r="F132" s="172">
        <f>(E132/D132)-1</f>
        <v>0.38028169014084501</v>
      </c>
      <c r="G132" s="126"/>
      <c r="H132" s="19"/>
      <c r="I132" s="19"/>
      <c r="J132" s="19"/>
      <c r="K132" s="19"/>
      <c r="L132" s="19"/>
      <c r="M132" s="19"/>
      <c r="N132" s="19"/>
      <c r="O132" s="19"/>
      <c r="P132" s="19"/>
      <c r="Q132" s="134"/>
    </row>
    <row r="133" spans="2:17" s="13" customFormat="1" ht="18" hidden="1" customHeight="1" x14ac:dyDescent="0.2">
      <c r="B133" s="165"/>
      <c r="C133" s="173" t="s">
        <v>37</v>
      </c>
      <c r="D133" s="174"/>
      <c r="E133" s="175"/>
      <c r="F133" s="172" t="e">
        <f t="shared" ref="F133:F137" si="12">(D133/E133)-1</f>
        <v>#DIV/0!</v>
      </c>
      <c r="G133" s="126"/>
      <c r="H133" s="19"/>
      <c r="I133" s="19"/>
      <c r="J133" s="19"/>
      <c r="K133" s="19"/>
      <c r="L133" s="19"/>
      <c r="M133" s="19"/>
      <c r="N133" s="19"/>
      <c r="O133" s="19"/>
      <c r="P133" s="19"/>
      <c r="Q133" s="134"/>
    </row>
    <row r="134" spans="2:17" s="13" customFormat="1" ht="18" hidden="1" customHeight="1" x14ac:dyDescent="0.2">
      <c r="B134" s="165"/>
      <c r="C134" s="176" t="s">
        <v>38</v>
      </c>
      <c r="D134" s="177"/>
      <c r="E134" s="178"/>
      <c r="F134" s="172" t="e">
        <f t="shared" si="12"/>
        <v>#DIV/0!</v>
      </c>
      <c r="G134" s="126"/>
      <c r="H134" s="19"/>
      <c r="I134" s="19"/>
      <c r="J134" s="19"/>
      <c r="K134" s="19"/>
      <c r="L134" s="19"/>
      <c r="M134" s="19"/>
      <c r="N134" s="19"/>
      <c r="O134" s="19"/>
      <c r="P134" s="19"/>
      <c r="Q134" s="134"/>
    </row>
    <row r="135" spans="2:17" s="13" customFormat="1" ht="18" hidden="1" customHeight="1" x14ac:dyDescent="0.2">
      <c r="B135" s="165"/>
      <c r="C135" s="173" t="s">
        <v>39</v>
      </c>
      <c r="D135" s="174"/>
      <c r="E135" s="175"/>
      <c r="F135" s="172" t="e">
        <f t="shared" si="12"/>
        <v>#DIV/0!</v>
      </c>
      <c r="G135" s="126"/>
      <c r="H135" s="19"/>
      <c r="I135" s="19"/>
      <c r="J135" s="19"/>
      <c r="K135" s="19"/>
      <c r="L135" s="19"/>
      <c r="M135" s="19"/>
      <c r="N135" s="19"/>
      <c r="O135" s="19"/>
      <c r="P135" s="19"/>
      <c r="Q135" s="134"/>
    </row>
    <row r="136" spans="2:17" s="13" customFormat="1" ht="18" hidden="1" customHeight="1" x14ac:dyDescent="0.2">
      <c r="B136" s="165"/>
      <c r="C136" s="173" t="s">
        <v>40</v>
      </c>
      <c r="D136" s="174"/>
      <c r="E136" s="175"/>
      <c r="F136" s="172" t="e">
        <f t="shared" si="12"/>
        <v>#DIV/0!</v>
      </c>
      <c r="G136" s="126"/>
      <c r="H136" s="19"/>
      <c r="I136" s="19"/>
      <c r="J136" s="19"/>
      <c r="K136" s="19"/>
      <c r="L136" s="19"/>
      <c r="M136" s="19"/>
      <c r="N136" s="19"/>
      <c r="O136" s="19"/>
      <c r="P136" s="19"/>
      <c r="Q136" s="134"/>
    </row>
    <row r="137" spans="2:17" s="13" customFormat="1" ht="18" hidden="1" customHeight="1" thickBot="1" x14ac:dyDescent="0.25">
      <c r="B137" s="165"/>
      <c r="C137" s="173" t="s">
        <v>41</v>
      </c>
      <c r="D137" s="174"/>
      <c r="E137" s="175"/>
      <c r="F137" s="172" t="e">
        <f t="shared" si="12"/>
        <v>#DIV/0!</v>
      </c>
      <c r="G137" s="126"/>
      <c r="H137" s="19"/>
      <c r="I137" s="19"/>
      <c r="J137" s="19"/>
      <c r="K137" s="19"/>
      <c r="L137" s="19"/>
      <c r="M137" s="19"/>
      <c r="N137" s="19"/>
      <c r="O137" s="19"/>
      <c r="P137" s="19"/>
      <c r="Q137" s="134"/>
    </row>
    <row r="138" spans="2:17" s="13" customFormat="1" ht="18" customHeight="1" thickBot="1" x14ac:dyDescent="0.25">
      <c r="B138" s="165"/>
      <c r="C138" s="40" t="s">
        <v>1</v>
      </c>
      <c r="D138" s="179">
        <f>SUM(D126:D132)</f>
        <v>2148</v>
      </c>
      <c r="E138" s="179">
        <f>SUM(E126:E132)</f>
        <v>2259</v>
      </c>
      <c r="F138" s="180">
        <f>(E138/D138)-1</f>
        <v>5.16759776536313E-2</v>
      </c>
      <c r="G138" s="126"/>
      <c r="H138" s="19"/>
      <c r="I138" s="19"/>
      <c r="J138" s="19"/>
      <c r="K138" s="19"/>
      <c r="L138" s="19"/>
      <c r="M138" s="19"/>
      <c r="N138" s="19"/>
      <c r="O138" s="19"/>
      <c r="P138" s="19"/>
      <c r="Q138" s="134"/>
    </row>
    <row r="139" spans="2:17" s="13" customFormat="1" ht="15.75" customHeight="1" thickTop="1" x14ac:dyDescent="0.2">
      <c r="B139" s="165"/>
      <c r="C139" s="27"/>
      <c r="D139" s="181"/>
      <c r="E139" s="181"/>
      <c r="F139" s="126"/>
      <c r="G139" s="126"/>
      <c r="H139" s="19"/>
      <c r="I139" s="19"/>
      <c r="J139" s="19"/>
      <c r="K139" s="19"/>
      <c r="L139" s="19"/>
      <c r="M139" s="19"/>
      <c r="N139" s="19"/>
      <c r="O139" s="19"/>
      <c r="P139" s="19"/>
      <c r="Q139" s="134"/>
    </row>
    <row r="140" spans="2:17" s="13" customFormat="1" ht="15.75" customHeight="1" x14ac:dyDescent="0.2">
      <c r="B140" s="165"/>
      <c r="C140" s="27"/>
      <c r="D140" s="181"/>
      <c r="E140" s="181"/>
      <c r="F140" s="126"/>
      <c r="G140" s="126"/>
      <c r="H140" s="19"/>
      <c r="I140" s="19"/>
      <c r="J140" s="19"/>
      <c r="K140" s="19"/>
      <c r="L140" s="19"/>
      <c r="M140" s="19"/>
      <c r="N140" s="19"/>
      <c r="O140" s="19"/>
      <c r="P140" s="19"/>
      <c r="Q140" s="134"/>
    </row>
    <row r="141" spans="2:17" s="13" customFormat="1" ht="15.75" customHeight="1" x14ac:dyDescent="0.2">
      <c r="B141" s="165"/>
      <c r="C141" s="27"/>
      <c r="D141" s="181"/>
      <c r="E141" s="181"/>
      <c r="F141" s="126"/>
      <c r="G141" s="126"/>
      <c r="H141" s="19"/>
      <c r="I141" s="19"/>
      <c r="J141" s="19"/>
      <c r="K141" s="19"/>
      <c r="L141" s="19"/>
      <c r="M141" s="19"/>
      <c r="N141" s="19"/>
      <c r="O141" s="19"/>
      <c r="P141" s="19"/>
      <c r="Q141" s="134"/>
    </row>
    <row r="142" spans="2:17" s="13" customFormat="1" ht="15.75" customHeight="1" x14ac:dyDescent="0.2">
      <c r="B142" s="165"/>
      <c r="C142" s="27"/>
      <c r="D142" s="181"/>
      <c r="E142" s="181"/>
      <c r="F142" s="126"/>
      <c r="G142" s="126"/>
      <c r="H142" s="19"/>
      <c r="I142" s="19"/>
      <c r="J142" s="19"/>
      <c r="K142" s="19"/>
      <c r="L142" s="19"/>
      <c r="M142" s="19"/>
      <c r="N142" s="19"/>
      <c r="O142" s="19"/>
      <c r="P142" s="19"/>
      <c r="Q142" s="134"/>
    </row>
    <row r="143" spans="2:17" s="13" customFormat="1" ht="15.75" customHeight="1" x14ac:dyDescent="0.2">
      <c r="B143" s="182"/>
      <c r="C143" s="27"/>
      <c r="D143" s="181"/>
      <c r="E143" s="181"/>
      <c r="F143" s="12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4"/>
    </row>
    <row r="144" spans="2:17" s="13" customFormat="1" ht="15.75" customHeight="1" thickBot="1" x14ac:dyDescent="0.25">
      <c r="B144" s="183"/>
      <c r="C144" s="184"/>
      <c r="D144" s="185"/>
      <c r="E144" s="185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2018-08-16T15:18:06Z</dcterms:modified>
</cp:coreProperties>
</file>