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ER AER" sheetId="3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AER'!$A$5:$A$86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 AER'!$A$1:$AB$86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O83" i="37" l="1"/>
  <c r="M83" i="37"/>
  <c r="K83" i="37"/>
  <c r="I83" i="37"/>
  <c r="G83" i="37"/>
  <c r="E83" i="37"/>
  <c r="C83" i="37"/>
  <c r="B83" i="37"/>
  <c r="O84" i="37" s="1"/>
  <c r="B82" i="37"/>
  <c r="B81" i="37"/>
  <c r="B80" i="37"/>
  <c r="B79" i="37"/>
  <c r="B78" i="37"/>
  <c r="B77" i="37"/>
  <c r="B76" i="37"/>
  <c r="B75" i="37"/>
  <c r="B74" i="37"/>
  <c r="B73" i="37"/>
  <c r="B72" i="37"/>
  <c r="B71" i="37"/>
  <c r="W66" i="37"/>
  <c r="I66" i="37"/>
  <c r="G66" i="37"/>
  <c r="E66" i="37"/>
  <c r="Y65" i="37"/>
  <c r="W65" i="37"/>
  <c r="V65" i="37"/>
  <c r="Y66" i="37" s="1"/>
  <c r="I65" i="37"/>
  <c r="G65" i="37"/>
  <c r="E65" i="37"/>
  <c r="C65" i="37"/>
  <c r="B65" i="37"/>
  <c r="C66" i="37" s="1"/>
  <c r="V64" i="37"/>
  <c r="B64" i="37"/>
  <c r="V63" i="37"/>
  <c r="B63" i="37"/>
  <c r="V62" i="37"/>
  <c r="B62" i="37"/>
  <c r="V61" i="37"/>
  <c r="B61" i="37"/>
  <c r="V60" i="37"/>
  <c r="B60" i="37"/>
  <c r="V59" i="37"/>
  <c r="B59" i="37"/>
  <c r="V58" i="37"/>
  <c r="B58" i="37"/>
  <c r="V57" i="37"/>
  <c r="B57" i="37"/>
  <c r="V56" i="37"/>
  <c r="B56" i="37"/>
  <c r="V55" i="37"/>
  <c r="B55" i="37"/>
  <c r="V54" i="37"/>
  <c r="B54" i="37"/>
  <c r="V53" i="37"/>
  <c r="B53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Q45" i="37"/>
  <c r="P45" i="37"/>
  <c r="Q44" i="37"/>
  <c r="P44" i="37"/>
  <c r="Q43" i="37"/>
  <c r="P43" i="37"/>
  <c r="Q42" i="37"/>
  <c r="P42" i="37"/>
  <c r="Q41" i="37"/>
  <c r="P41" i="37"/>
  <c r="Q40" i="37"/>
  <c r="P40" i="37"/>
  <c r="Q39" i="37"/>
  <c r="P39" i="37"/>
  <c r="Q38" i="37"/>
  <c r="P38" i="37"/>
  <c r="Q37" i="37"/>
  <c r="P37" i="37"/>
  <c r="Q36" i="37"/>
  <c r="P36" i="37"/>
  <c r="Q35" i="37"/>
  <c r="P35" i="37"/>
  <c r="Q34" i="37"/>
  <c r="P34" i="37"/>
  <c r="Q33" i="37"/>
  <c r="P33" i="37"/>
  <c r="Q32" i="37"/>
  <c r="P32" i="37"/>
  <c r="Q31" i="37"/>
  <c r="P31" i="37"/>
  <c r="Q30" i="37"/>
  <c r="P30" i="37"/>
  <c r="Q29" i="37"/>
  <c r="P29" i="37"/>
  <c r="Q28" i="37"/>
  <c r="P28" i="37"/>
  <c r="Q27" i="37"/>
  <c r="P27" i="37"/>
  <c r="Q26" i="37"/>
  <c r="P26" i="37"/>
  <c r="Q25" i="37"/>
  <c r="P25" i="37"/>
  <c r="X24" i="37"/>
  <c r="Q24" i="37"/>
  <c r="P24" i="37"/>
  <c r="Z23" i="37"/>
  <c r="Q23" i="37"/>
  <c r="P23" i="37"/>
  <c r="Z22" i="37"/>
  <c r="Q22" i="37"/>
  <c r="P22" i="37"/>
  <c r="Z21" i="37"/>
  <c r="Q21" i="37"/>
  <c r="P21" i="37"/>
  <c r="Z20" i="37"/>
  <c r="Q20" i="37"/>
  <c r="P20" i="37"/>
  <c r="Z19" i="37"/>
  <c r="Q19" i="37"/>
  <c r="P19" i="37"/>
  <c r="Z18" i="37"/>
  <c r="Q18" i="37"/>
  <c r="P18" i="37"/>
  <c r="Z17" i="37"/>
  <c r="Q17" i="37"/>
  <c r="P17" i="37"/>
  <c r="Z16" i="37"/>
  <c r="Q16" i="37"/>
  <c r="P16" i="37"/>
  <c r="C84" i="37" l="1"/>
  <c r="E84" i="37"/>
  <c r="G84" i="37"/>
  <c r="I84" i="37"/>
  <c r="K84" i="37"/>
  <c r="M84" i="37"/>
</calcChain>
</file>

<file path=xl/sharedStrings.xml><?xml version="1.0" encoding="utf-8"?>
<sst xmlns="http://schemas.openxmlformats.org/spreadsheetml/2006/main" count="137" uniqueCount="101">
  <si>
    <t>%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</si>
  <si>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</si>
  <si>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</si>
  <si>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</si>
  <si>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</si>
  <si>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</si>
  <si>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</si>
  <si>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</si>
  <si>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</si>
  <si>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N°</t>
  </si>
  <si>
    <t>Sin información</t>
  </si>
  <si>
    <t>PROGRAMA NACIONAL CONTRA LA VIOLENCIA FAMILIAR Y SEXUAL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</si>
  <si>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</si>
  <si>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</si>
  <si>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</si>
  <si>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</si>
  <si>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</si>
  <si>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</si>
  <si>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</si>
  <si>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</si>
  <si>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</si>
  <si>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</si>
  <si>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</si>
  <si>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</si>
  <si>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Hombre</t>
  </si>
  <si>
    <t>Mujer</t>
  </si>
  <si>
    <t>Adolescentes</t>
  </si>
  <si>
    <t>Elaboración: Unidad de Generación de Información y Gestión del Conocimiento - PNCVFS</t>
  </si>
  <si>
    <t xml:space="preserve">Mes </t>
  </si>
  <si>
    <t>Grupo de Edad</t>
  </si>
  <si>
    <t>Agosto</t>
  </si>
  <si>
    <t>Septiembre</t>
  </si>
  <si>
    <t>Octubre</t>
  </si>
  <si>
    <t>Noviembre</t>
  </si>
  <si>
    <t>Diciembre</t>
  </si>
  <si>
    <t>Infancia</t>
  </si>
  <si>
    <t>Niñez</t>
  </si>
  <si>
    <t>Jóvenes</t>
  </si>
  <si>
    <t>Adultos</t>
  </si>
  <si>
    <t>% Acción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</si>
  <si>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</si>
  <si>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</si>
  <si>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</si>
  <si>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</si>
  <si>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</si>
  <si>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</si>
  <si>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</si>
  <si>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</si>
  <si>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</si>
  <si>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</si>
  <si>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t>REPORTE ESTADÍSTICO DE PARTICIPANTES DE LAS ACCIONES DE LA ESTRATEGIA RURAL</t>
  </si>
  <si>
    <t>Periodo:  ENERO - JULIO 2018 (Preliminar)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</si>
  <si>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</si>
  <si>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</si>
  <si>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</si>
  <si>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</si>
  <si>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</si>
  <si>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Cenepa</t>
  </si>
  <si>
    <t>Chaglla</t>
  </si>
  <si>
    <t>Challhuahuacho</t>
  </si>
  <si>
    <t>Chongoyape</t>
  </si>
  <si>
    <t>Chumuch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</si>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</sst>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0"/>
      <name val="Arial"/>
      <family val="2"/>
    </font>
    <font>
      <b/>
      <sz val="10"/>
      <name val="Arial"/>
      <family val="2"/>
    </font>
    <font>
      <b/>
      <sz val="18"/>
      <color theme="0"/>
      <name val="Arial"/>
      <family val="2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7"/>
      <color theme="0"/>
      <name val="Arial"/>
      <family val="2"/>
    </font>
    <font>
      <b/>
      <sz val="12"/>
      <color theme="1"/>
      <name val="Calibri"/>
      <family val="2"/>
      <scheme val="minor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9"/>
      <color theme="1"/>
      <name val="Calibri"/>
      <family val="2"/>
      <scheme val="minor"/>
    </font>
    <font>
      <b/>
      <sz val="14"/>
      <color theme="9"/>
      <name val="Arial"/>
      <family val="2"/>
    </font>
    <font>
      <sz val="12"/>
      <name val="Arial Narrow"/>
      <family val="2"/>
    </font>
    <font>
      <sz val="9"/>
      <color theme="1"/>
      <name val="Arial Narrow"/>
      <family val="2"/>
    </font>
    <font>
      <sz val="14"/>
      <color theme="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55">
    <border>
      <left/>
      <right/>
      <top/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0" fillId="2" borderId="0" xfId="0" applyFill="1"/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11" fillId="5" borderId="0" xfId="0" applyFont="1" applyFill="1" applyAlignment="1">
      <alignment horizontal="centerContinuous" vertical="center"/>
    </xf>
    <xf numFmtId="0" fontId="12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Continuous" vertical="center"/>
    </xf>
    <xf numFmtId="0" fontId="12" fillId="5" borderId="0" xfId="0" applyFont="1" applyFill="1"/>
    <xf numFmtId="0" fontId="9" fillId="5" borderId="0" xfId="0" applyFont="1" applyFill="1"/>
    <xf numFmtId="0" fontId="15" fillId="5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9" fontId="23" fillId="5" borderId="0" xfId="11" applyFont="1" applyFill="1" applyBorder="1" applyAlignment="1">
      <alignment horizontal="center"/>
    </xf>
    <xf numFmtId="0" fontId="23" fillId="9" borderId="0" xfId="0" applyFont="1" applyFill="1" applyBorder="1"/>
    <xf numFmtId="0" fontId="0" fillId="5" borderId="0" xfId="0" applyFill="1" applyAlignment="1">
      <alignment horizontal="centerContinuous" vertical="center" wrapText="1"/>
    </xf>
    <xf numFmtId="0" fontId="7" fillId="5" borderId="0" xfId="0" applyFont="1" applyFill="1" applyAlignment="1">
      <alignment horizontal="centerContinuous" vertical="center" wrapText="1"/>
    </xf>
    <xf numFmtId="0" fontId="7" fillId="5" borderId="0" xfId="0" applyFont="1" applyFill="1" applyBorder="1" applyAlignment="1">
      <alignment vertical="center" wrapText="1"/>
    </xf>
    <xf numFmtId="0" fontId="29" fillId="3" borderId="0" xfId="0" applyFont="1" applyFill="1" applyAlignment="1">
      <alignment vertical="center"/>
    </xf>
    <xf numFmtId="0" fontId="5" fillId="7" borderId="5" xfId="0" applyFont="1" applyFill="1" applyBorder="1" applyAlignment="1">
      <alignment horizontal="centerContinuous" vertical="center" wrapText="1"/>
    </xf>
    <xf numFmtId="0" fontId="5" fillId="7" borderId="6" xfId="0" applyFont="1" applyFill="1" applyBorder="1" applyAlignment="1">
      <alignment horizontal="centerContinuous" vertical="center" wrapText="1"/>
    </xf>
    <xf numFmtId="0" fontId="14" fillId="7" borderId="6" xfId="0" applyFont="1" applyFill="1" applyBorder="1" applyAlignment="1">
      <alignment horizontal="centerContinuous" vertical="center" wrapText="1"/>
    </xf>
    <xf numFmtId="0" fontId="6" fillId="5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center" vertical="center"/>
    </xf>
    <xf numFmtId="0" fontId="0" fillId="5" borderId="8" xfId="0" applyFill="1" applyBorder="1"/>
    <xf numFmtId="0" fontId="9" fillId="6" borderId="0" xfId="0" applyFont="1" applyFill="1" applyBorder="1"/>
    <xf numFmtId="0" fontId="0" fillId="5" borderId="9" xfId="0" applyFill="1" applyBorder="1"/>
    <xf numFmtId="0" fontId="17" fillId="6" borderId="0" xfId="0" applyFont="1" applyFill="1" applyBorder="1" applyAlignment="1">
      <alignment vertical="center" wrapText="1"/>
    </xf>
    <xf numFmtId="0" fontId="25" fillId="5" borderId="22" xfId="0" applyFont="1" applyFill="1" applyBorder="1" applyAlignment="1">
      <alignment horizontal="center" vertical="center"/>
    </xf>
    <xf numFmtId="3" fontId="19" fillId="5" borderId="24" xfId="0" quotePrefix="1" applyNumberFormat="1" applyFont="1" applyFill="1" applyBorder="1" applyAlignment="1">
      <alignment horizontal="center" vertical="center"/>
    </xf>
    <xf numFmtId="9" fontId="27" fillId="9" borderId="25" xfId="9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/>
    </xf>
    <xf numFmtId="3" fontId="19" fillId="6" borderId="0" xfId="0" applyNumberFormat="1" applyFont="1" applyFill="1" applyBorder="1" applyAlignment="1">
      <alignment horizontal="center"/>
    </xf>
    <xf numFmtId="0" fontId="31" fillId="5" borderId="26" xfId="0" applyFont="1" applyFill="1" applyBorder="1" applyAlignment="1">
      <alignment vertical="center"/>
    </xf>
    <xf numFmtId="0" fontId="24" fillId="5" borderId="26" xfId="0" applyFont="1" applyFill="1" applyBorder="1" applyAlignment="1">
      <alignment vertical="center"/>
    </xf>
    <xf numFmtId="0" fontId="32" fillId="5" borderId="27" xfId="0" applyFont="1" applyFill="1" applyBorder="1" applyAlignment="1">
      <alignment horizontal="center" vertical="center"/>
    </xf>
    <xf numFmtId="3" fontId="20" fillId="5" borderId="28" xfId="0" applyNumberFormat="1" applyFont="1" applyFill="1" applyBorder="1" applyAlignment="1">
      <alignment horizontal="centerContinuous" vertical="center"/>
    </xf>
    <xf numFmtId="3" fontId="20" fillId="6" borderId="0" xfId="0" applyNumberFormat="1" applyFont="1" applyFill="1" applyBorder="1" applyAlignment="1">
      <alignment vertical="center" wrapText="1"/>
    </xf>
    <xf numFmtId="0" fontId="31" fillId="10" borderId="1" xfId="0" applyFont="1" applyFill="1" applyBorder="1" applyAlignment="1">
      <alignment vertical="center"/>
    </xf>
    <xf numFmtId="0" fontId="24" fillId="10" borderId="1" xfId="0" applyFont="1" applyFill="1" applyBorder="1" applyAlignment="1">
      <alignment vertical="center"/>
    </xf>
    <xf numFmtId="0" fontId="32" fillId="10" borderId="30" xfId="0" applyFont="1" applyFill="1" applyBorder="1" applyAlignment="1">
      <alignment horizontal="center" vertical="center"/>
    </xf>
    <xf numFmtId="3" fontId="20" fillId="10" borderId="31" xfId="0" applyNumberFormat="1" applyFont="1" applyFill="1" applyBorder="1" applyAlignment="1">
      <alignment horizontal="centerContinuous" vertical="center"/>
    </xf>
    <xf numFmtId="0" fontId="31" fillId="5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32" fillId="5" borderId="30" xfId="0" applyFont="1" applyFill="1" applyBorder="1" applyAlignment="1">
      <alignment horizontal="center" vertical="center"/>
    </xf>
    <xf numFmtId="3" fontId="20" fillId="5" borderId="31" xfId="0" applyNumberFormat="1" applyFont="1" applyFill="1" applyBorder="1" applyAlignment="1">
      <alignment horizontal="centerContinuous" vertical="center"/>
    </xf>
    <xf numFmtId="0" fontId="28" fillId="11" borderId="33" xfId="0" applyFont="1" applyFill="1" applyBorder="1" applyAlignment="1">
      <alignment horizontal="centerContinuous" vertical="center"/>
    </xf>
    <xf numFmtId="0" fontId="31" fillId="11" borderId="34" xfId="0" applyFont="1" applyFill="1" applyBorder="1" applyAlignment="1">
      <alignment horizontal="centerContinuous" vertical="center"/>
    </xf>
    <xf numFmtId="0" fontId="28" fillId="11" borderId="34" xfId="0" applyFont="1" applyFill="1" applyBorder="1" applyAlignment="1">
      <alignment horizontal="centerContinuous" vertical="center"/>
    </xf>
    <xf numFmtId="3" fontId="27" fillId="11" borderId="34" xfId="0" applyNumberFormat="1" applyFont="1" applyFill="1" applyBorder="1" applyAlignment="1">
      <alignment horizontal="centerContinuous" vertical="center"/>
    </xf>
    <xf numFmtId="0" fontId="21" fillId="6" borderId="0" xfId="0" applyFont="1" applyFill="1" applyBorder="1" applyAlignment="1">
      <alignment horizontal="center" vertical="center"/>
    </xf>
    <xf numFmtId="3" fontId="22" fillId="6" borderId="0" xfId="0" applyNumberFormat="1" applyFont="1" applyFill="1" applyBorder="1" applyAlignment="1">
      <alignment horizontal="center" vertical="center"/>
    </xf>
    <xf numFmtId="3" fontId="22" fillId="6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center"/>
    </xf>
    <xf numFmtId="9" fontId="19" fillId="2" borderId="0" xfId="9" applyFont="1" applyFill="1" applyBorder="1" applyAlignment="1">
      <alignment horizontal="center"/>
    </xf>
    <xf numFmtId="9" fontId="19" fillId="2" borderId="0" xfId="9" applyFont="1" applyFill="1" applyBorder="1" applyAlignment="1"/>
    <xf numFmtId="0" fontId="33" fillId="4" borderId="36" xfId="0" applyFont="1" applyFill="1" applyBorder="1" applyAlignment="1">
      <alignment horizontal="center" vertical="center"/>
    </xf>
    <xf numFmtId="3" fontId="27" fillId="11" borderId="39" xfId="0" applyNumberFormat="1" applyFont="1" applyFill="1" applyBorder="1" applyAlignment="1">
      <alignment horizontal="center" vertical="center"/>
    </xf>
    <xf numFmtId="9" fontId="27" fillId="11" borderId="40" xfId="9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/>
    </xf>
    <xf numFmtId="3" fontId="19" fillId="5" borderId="0" xfId="0" quotePrefix="1" applyNumberFormat="1" applyFont="1" applyFill="1" applyBorder="1" applyAlignment="1">
      <alignment horizontal="center" vertical="center"/>
    </xf>
    <xf numFmtId="9" fontId="27" fillId="9" borderId="0" xfId="9" applyFont="1" applyFill="1" applyBorder="1" applyAlignment="1">
      <alignment horizontal="center" vertical="center"/>
    </xf>
    <xf numFmtId="0" fontId="9" fillId="5" borderId="17" xfId="0" applyFont="1" applyFill="1" applyBorder="1"/>
    <xf numFmtId="0" fontId="17" fillId="8" borderId="11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/>
    </xf>
    <xf numFmtId="3" fontId="19" fillId="5" borderId="42" xfId="0" applyNumberFormat="1" applyFont="1" applyFill="1" applyBorder="1" applyAlignment="1">
      <alignment horizontal="center" vertical="center"/>
    </xf>
    <xf numFmtId="0" fontId="25" fillId="12" borderId="30" xfId="0" applyFont="1" applyFill="1" applyBorder="1" applyAlignment="1">
      <alignment horizontal="center" vertical="center"/>
    </xf>
    <xf numFmtId="3" fontId="19" fillId="12" borderId="31" xfId="0" applyNumberFormat="1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3" fontId="19" fillId="5" borderId="31" xfId="0" applyNumberFormat="1" applyFont="1" applyFill="1" applyBorder="1" applyAlignment="1">
      <alignment horizontal="center" vertical="center"/>
    </xf>
    <xf numFmtId="0" fontId="28" fillId="11" borderId="45" xfId="0" applyFont="1" applyFill="1" applyBorder="1" applyAlignment="1">
      <alignment horizontal="center" vertical="center"/>
    </xf>
    <xf numFmtId="3" fontId="27" fillId="11" borderId="45" xfId="0" applyNumberFormat="1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9" fontId="19" fillId="3" borderId="48" xfId="9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left" vertical="center"/>
    </xf>
    <xf numFmtId="0" fontId="16" fillId="5" borderId="49" xfId="0" applyFont="1" applyFill="1" applyBorder="1" applyAlignment="1">
      <alignment horizontal="center" vertical="center"/>
    </xf>
    <xf numFmtId="0" fontId="0" fillId="5" borderId="50" xfId="0" applyFill="1" applyBorder="1"/>
    <xf numFmtId="0" fontId="17" fillId="8" borderId="51" xfId="0" applyFont="1" applyFill="1" applyBorder="1" applyAlignment="1">
      <alignment horizontal="center" vertical="center" wrapText="1"/>
    </xf>
    <xf numFmtId="0" fontId="17" fillId="8" borderId="52" xfId="0" applyFont="1" applyFill="1" applyBorder="1" applyAlignment="1">
      <alignment horizontal="center" vertical="center" wrapText="1"/>
    </xf>
    <xf numFmtId="0" fontId="2" fillId="0" borderId="0" xfId="15"/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9" fontId="19" fillId="3" borderId="48" xfId="9" applyFont="1" applyFill="1" applyBorder="1" applyAlignment="1">
      <alignment horizontal="center" vertical="center"/>
    </xf>
    <xf numFmtId="3" fontId="20" fillId="10" borderId="32" xfId="0" applyNumberFormat="1" applyFont="1" applyFill="1" applyBorder="1" applyAlignment="1">
      <alignment horizontal="center" vertical="center" wrapText="1"/>
    </xf>
    <xf numFmtId="3" fontId="20" fillId="10" borderId="1" xfId="0" applyNumberFormat="1" applyFont="1" applyFill="1" applyBorder="1" applyAlignment="1">
      <alignment horizontal="center" vertical="center" wrapText="1"/>
    </xf>
    <xf numFmtId="3" fontId="27" fillId="11" borderId="46" xfId="0" applyNumberFormat="1" applyFont="1" applyFill="1" applyBorder="1" applyAlignment="1">
      <alignment horizontal="center" vertical="center"/>
    </xf>
    <xf numFmtId="3" fontId="27" fillId="11" borderId="47" xfId="0" applyNumberFormat="1" applyFont="1" applyFill="1" applyBorder="1" applyAlignment="1">
      <alignment horizontal="center" vertical="center"/>
    </xf>
    <xf numFmtId="3" fontId="20" fillId="10" borderId="30" xfId="0" applyNumberFormat="1" applyFont="1" applyFill="1" applyBorder="1" applyAlignment="1">
      <alignment horizontal="center" vertical="center" wrapText="1"/>
    </xf>
    <xf numFmtId="3" fontId="20" fillId="5" borderId="43" xfId="0" applyNumberFormat="1" applyFont="1" applyFill="1" applyBorder="1" applyAlignment="1">
      <alignment horizontal="center" vertical="center" wrapText="1"/>
    </xf>
    <xf numFmtId="3" fontId="20" fillId="5" borderId="41" xfId="0" applyNumberFormat="1" applyFont="1" applyFill="1" applyBorder="1" applyAlignment="1">
      <alignment horizontal="center" vertical="center" wrapText="1"/>
    </xf>
    <xf numFmtId="3" fontId="20" fillId="5" borderId="44" xfId="0" applyNumberFormat="1" applyFont="1" applyFill="1" applyBorder="1" applyAlignment="1">
      <alignment horizontal="center" vertical="center" wrapText="1"/>
    </xf>
    <xf numFmtId="0" fontId="17" fillId="8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9" fontId="19" fillId="3" borderId="48" xfId="9" applyNumberFormat="1" applyFont="1" applyFill="1" applyBorder="1" applyAlignment="1">
      <alignment horizontal="center" vertical="center"/>
    </xf>
    <xf numFmtId="3" fontId="20" fillId="10" borderId="32" xfId="0" applyNumberFormat="1" applyFont="1" applyFill="1" applyBorder="1" applyAlignment="1">
      <alignment horizontal="center" vertical="center"/>
    </xf>
    <xf numFmtId="3" fontId="20" fillId="10" borderId="30" xfId="0" applyNumberFormat="1" applyFont="1" applyFill="1" applyBorder="1" applyAlignment="1">
      <alignment horizontal="center" vertical="center"/>
    </xf>
    <xf numFmtId="3" fontId="20" fillId="10" borderId="1" xfId="0" applyNumberFormat="1" applyFont="1" applyFill="1" applyBorder="1" applyAlignment="1">
      <alignment horizontal="center" vertical="center"/>
    </xf>
    <xf numFmtId="3" fontId="20" fillId="5" borderId="43" xfId="0" applyNumberFormat="1" applyFont="1" applyFill="1" applyBorder="1" applyAlignment="1">
      <alignment horizontal="center" vertical="center"/>
    </xf>
    <xf numFmtId="3" fontId="20" fillId="5" borderId="41" xfId="0" applyNumberFormat="1" applyFont="1" applyFill="1" applyBorder="1" applyAlignment="1">
      <alignment horizontal="center" vertical="center"/>
    </xf>
    <xf numFmtId="3" fontId="20" fillId="5" borderId="44" xfId="0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left" vertical="center"/>
    </xf>
    <xf numFmtId="0" fontId="25" fillId="5" borderId="23" xfId="0" applyFont="1" applyFill="1" applyBorder="1" applyAlignment="1">
      <alignment horizontal="left" vertical="center"/>
    </xf>
    <xf numFmtId="0" fontId="28" fillId="11" borderId="22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0" fontId="28" fillId="11" borderId="38" xfId="0" applyFont="1" applyFill="1" applyBorder="1" applyAlignment="1">
      <alignment horizontal="center" vertical="center"/>
    </xf>
    <xf numFmtId="9" fontId="19" fillId="5" borderId="31" xfId="11" applyFont="1" applyFill="1" applyBorder="1" applyAlignment="1">
      <alignment horizontal="center" vertical="center"/>
    </xf>
    <xf numFmtId="9" fontId="19" fillId="5" borderId="32" xfId="11" applyFont="1" applyFill="1" applyBorder="1" applyAlignment="1">
      <alignment horizontal="center" vertical="center"/>
    </xf>
    <xf numFmtId="9" fontId="19" fillId="10" borderId="31" xfId="11" applyFont="1" applyFill="1" applyBorder="1" applyAlignment="1">
      <alignment horizontal="center" vertical="center"/>
    </xf>
    <xf numFmtId="9" fontId="19" fillId="10" borderId="32" xfId="11" applyFont="1" applyFill="1" applyBorder="1" applyAlignment="1">
      <alignment horizontal="center" vertical="center"/>
    </xf>
    <xf numFmtId="9" fontId="27" fillId="11" borderId="34" xfId="11" applyFont="1" applyFill="1" applyBorder="1" applyAlignment="1">
      <alignment horizontal="center" vertical="center"/>
    </xf>
    <xf numFmtId="9" fontId="27" fillId="11" borderId="35" xfId="11" applyFont="1" applyFill="1" applyBorder="1" applyAlignment="1">
      <alignment horizontal="center" vertical="center"/>
    </xf>
    <xf numFmtId="9" fontId="19" fillId="5" borderId="28" xfId="11" applyFont="1" applyFill="1" applyBorder="1" applyAlignment="1">
      <alignment horizontal="center" vertical="center"/>
    </xf>
    <xf numFmtId="9" fontId="19" fillId="5" borderId="29" xfId="11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20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21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center" vertical="center" wrapText="1"/>
    </xf>
  </cellXfs>
  <cellStyles count="16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Normal_ER AER_1" xfId="15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8394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C47-A28A-77AD80B88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121720"/>
        <c:axId val="266121328"/>
      </c:barChart>
      <c:catAx>
        <c:axId val="26612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121328"/>
        <c:crosses val="autoZero"/>
        <c:auto val="1"/>
        <c:lblAlgn val="ctr"/>
        <c:lblOffset val="100"/>
        <c:noMultiLvlLbl val="0"/>
      </c:catAx>
      <c:valAx>
        <c:axId val="266121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61217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E5-4BB0-9C76-8EA6466C7C17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5-4BB0-9C76-8EA6466C7C17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E5-4BB0-9C76-8EA6466C7C17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E5-4BB0-9C76-8EA6466C7C17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E5-4BB0-9C76-8EA6466C7C17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E5-4BB0-9C76-8EA6466C7C1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7277</c:v>
                </c:pt>
                <c:pt idx="1">
                  <c:v>12537</c:v>
                </c:pt>
                <c:pt idx="2">
                  <c:v>21543</c:v>
                </c:pt>
                <c:pt idx="3">
                  <c:v>5245</c:v>
                </c:pt>
                <c:pt idx="4">
                  <c:v>2722</c:v>
                </c:pt>
                <c:pt idx="5">
                  <c:v>1696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E5-4BB0-9C76-8EA6466C7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6118976"/>
        <c:axId val="266120544"/>
      </c:barChart>
      <c:catAx>
        <c:axId val="266118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66120544"/>
        <c:crosses val="autoZero"/>
        <c:auto val="1"/>
        <c:lblAlgn val="ctr"/>
        <c:lblOffset val="100"/>
        <c:noMultiLvlLbl val="0"/>
      </c:catAx>
      <c:valAx>
        <c:axId val="26612054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6611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69-44D2-AFD9-A1A6E5424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269-44D2-AFD9-A1A6E5424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69-44D2-AFD9-A1A6E5424A0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269-44D2-AFD9-A1A6E5424A0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269-44D2-AFD9-A1A6E5424A0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269-44D2-AFD9-A1A6E5424A0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269-44D2-AFD9-A1A6E5424A0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269-44D2-AFD9-A1A6E5424A07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915</c:v>
                </c:pt>
                <c:pt idx="1">
                  <c:v>8233</c:v>
                </c:pt>
                <c:pt idx="2">
                  <c:v>5110</c:v>
                </c:pt>
                <c:pt idx="3">
                  <c:v>3260</c:v>
                </c:pt>
                <c:pt idx="4">
                  <c:v>7562</c:v>
                </c:pt>
                <c:pt idx="5">
                  <c:v>22682</c:v>
                </c:pt>
                <c:pt idx="6">
                  <c:v>2969</c:v>
                </c:pt>
                <c:pt idx="7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69-44D2-AFD9-A1A6E542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6125640"/>
        <c:axId val="266125248"/>
      </c:barChart>
      <c:catAx>
        <c:axId val="266125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125248"/>
        <c:crosses val="autoZero"/>
        <c:auto val="1"/>
        <c:lblAlgn val="l"/>
        <c:lblOffset val="100"/>
        <c:noMultiLvlLbl val="0"/>
      </c:catAx>
      <c:valAx>
        <c:axId val="2661252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6125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C86"/>
  <sheetViews>
    <sheetView tabSelected="1" view="pageBreakPreview" zoomScale="70" zoomScaleNormal="80" zoomScaleSheetLayoutView="70" workbookViewId="0"/>
  </sheetViews>
  <sheetFormatPr baseColWidth="10" defaultColWidth="11.42578125" defaultRowHeight="15" x14ac:dyDescent="0.25"/>
  <cols>
    <col min="1" max="1" width="11.85546875" style="2" customWidth="1"/>
    <col min="2" max="3" width="13.7109375" style="2" customWidth="1"/>
    <col min="4" max="6" width="10.7109375" style="2" customWidth="1"/>
    <col min="7" max="8" width="11.7109375" style="2" customWidth="1"/>
    <col min="9" max="10" width="12.7109375" style="2" customWidth="1"/>
    <col min="11" max="14" width="10.7109375" style="2" customWidth="1"/>
    <col min="15" max="16" width="11.7109375" style="2" customWidth="1"/>
    <col min="17" max="28" width="10.7109375" style="2" customWidth="1"/>
    <col min="29" max="16384" width="11.42578125" style="2"/>
  </cols>
  <sheetData>
    <row r="5" spans="1:28" s="8" customFormat="1" ht="26.25" customHeight="1" x14ac:dyDescent="0.45">
      <c r="A5" s="5" t="s">
        <v>11</v>
      </c>
      <c r="B5" s="6"/>
      <c r="C5" s="6"/>
      <c r="D5" s="6"/>
      <c r="E5" s="6"/>
      <c r="F5" s="6"/>
      <c r="G5" s="6"/>
      <c r="H5" s="6"/>
      <c r="I5" s="6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7.5" customHeight="1" x14ac:dyDescent="0.25"/>
    <row r="7" spans="1:28" ht="7.5" customHeight="1" x14ac:dyDescent="0.2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</row>
    <row r="8" spans="1:28" ht="27.75" customHeight="1" x14ac:dyDescent="0.25">
      <c r="A8" s="83" t="s">
        <v>50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1:28" ht="23.25" customHeight="1" x14ac:dyDescent="0.25">
      <c r="A9" s="85" t="s">
        <v>51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8" s="3" customFormat="1" ht="7.5" customHeight="1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21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3" customFormat="1" ht="8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3" customFormat="1" ht="23.25" customHeight="1" thickBot="1" x14ac:dyDescent="0.3">
      <c r="A12" s="22" t="s">
        <v>52</v>
      </c>
      <c r="B12" s="15"/>
      <c r="C12" s="15"/>
      <c r="D12" s="15"/>
      <c r="E12" s="15"/>
      <c r="F12" s="15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4"/>
      <c r="U12" s="22" t="s">
        <v>53</v>
      </c>
      <c r="V12" s="25"/>
      <c r="W12" s="25"/>
      <c r="X12" s="25"/>
      <c r="Y12" s="25"/>
      <c r="Z12" s="25"/>
      <c r="AA12" s="25"/>
      <c r="AB12" s="2"/>
    </row>
    <row r="13" spans="1:28" s="3" customFormat="1" ht="12.75" customHeight="1" x14ac:dyDescent="0.25">
      <c r="A13" s="2"/>
      <c r="B13" s="2"/>
      <c r="C13" s="2"/>
      <c r="D13" s="2"/>
      <c r="E13" s="2"/>
      <c r="F13" s="2"/>
      <c r="G13" s="2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27"/>
      <c r="V13" s="2"/>
      <c r="W13" s="2"/>
      <c r="X13" s="2"/>
      <c r="Y13" s="2"/>
      <c r="Z13" s="2"/>
      <c r="AA13" s="2"/>
      <c r="AB13" s="2"/>
    </row>
    <row r="14" spans="1:28" s="3" customFormat="1" ht="42" customHeight="1" x14ac:dyDescent="0.25">
      <c r="A14" s="125" t="s">
        <v>9</v>
      </c>
      <c r="B14" s="130" t="s">
        <v>54</v>
      </c>
      <c r="C14" s="131"/>
      <c r="D14" s="122" t="s">
        <v>2</v>
      </c>
      <c r="E14" s="122" t="s">
        <v>3</v>
      </c>
      <c r="F14" s="122" t="s">
        <v>4</v>
      </c>
      <c r="G14" s="122" t="s">
        <v>5</v>
      </c>
      <c r="H14" s="122" t="s">
        <v>6</v>
      </c>
      <c r="I14" s="122" t="s">
        <v>7</v>
      </c>
      <c r="J14" s="122" t="s">
        <v>8</v>
      </c>
      <c r="K14" s="122" t="s">
        <v>30</v>
      </c>
      <c r="L14" s="122" t="s">
        <v>31</v>
      </c>
      <c r="M14" s="122" t="s">
        <v>32</v>
      </c>
      <c r="N14" s="122" t="s">
        <v>33</v>
      </c>
      <c r="O14" s="122" t="s">
        <v>34</v>
      </c>
      <c r="P14" s="122" t="s">
        <v>1</v>
      </c>
      <c r="Q14" s="123" t="s">
        <v>0</v>
      </c>
      <c r="R14" s="2"/>
      <c r="S14" s="28"/>
      <c r="T14" s="28"/>
      <c r="U14" s="125" t="s">
        <v>29</v>
      </c>
      <c r="V14" s="122"/>
      <c r="W14" s="122"/>
      <c r="X14" s="122" t="s">
        <v>55</v>
      </c>
      <c r="Y14" s="122"/>
      <c r="Z14" s="122" t="s">
        <v>0</v>
      </c>
      <c r="AA14" s="127"/>
      <c r="AB14" s="28"/>
    </row>
    <row r="15" spans="1:28" s="3" customFormat="1" ht="23.25" customHeight="1" x14ac:dyDescent="0.25">
      <c r="A15" s="129"/>
      <c r="B15" s="132"/>
      <c r="C15" s="133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124"/>
      <c r="R15" s="2"/>
      <c r="S15" s="28"/>
      <c r="T15" s="28"/>
      <c r="U15" s="126"/>
      <c r="V15" s="87"/>
      <c r="W15" s="87"/>
      <c r="X15" s="87"/>
      <c r="Y15" s="87"/>
      <c r="Z15" s="87"/>
      <c r="AA15" s="128"/>
      <c r="AB15" s="28"/>
    </row>
    <row r="16" spans="1:28" s="3" customFormat="1" ht="23.25" customHeight="1" x14ac:dyDescent="0.25">
      <c r="A16" s="29">
        <v>1</v>
      </c>
      <c r="B16" s="109" t="s">
        <v>56</v>
      </c>
      <c r="C16" s="110"/>
      <c r="D16" s="30">
        <v>0</v>
      </c>
      <c r="E16" s="30">
        <v>130</v>
      </c>
      <c r="F16" s="30">
        <v>243</v>
      </c>
      <c r="G16" s="30">
        <v>250</v>
      </c>
      <c r="H16" s="30">
        <v>537</v>
      </c>
      <c r="I16" s="30">
        <v>444</v>
      </c>
      <c r="J16" s="30">
        <v>797</v>
      </c>
      <c r="K16" s="30"/>
      <c r="L16" s="30"/>
      <c r="M16" s="30"/>
      <c r="N16" s="30"/>
      <c r="O16" s="30"/>
      <c r="P16" s="30">
        <f>+SUM(D16:O16)</f>
        <v>2401</v>
      </c>
      <c r="Q16" s="31">
        <f t="shared" ref="Q16:Q45" si="0">+P16/$P$46</f>
        <v>4.7025873043852952E-2</v>
      </c>
      <c r="R16" s="2"/>
      <c r="S16" s="32"/>
      <c r="T16" s="33"/>
      <c r="U16" s="34" t="s">
        <v>35</v>
      </c>
      <c r="V16" s="35"/>
      <c r="W16" s="36" t="s">
        <v>40</v>
      </c>
      <c r="X16" s="37">
        <v>915</v>
      </c>
      <c r="Y16" s="37"/>
      <c r="Z16" s="120">
        <f t="shared" ref="Z16:Z23" si="1">+X16/$X$24</f>
        <v>1.7921146953405017E-2</v>
      </c>
      <c r="AA16" s="121"/>
      <c r="AB16" s="38"/>
    </row>
    <row r="17" spans="1:28" s="3" customFormat="1" ht="23.25" customHeight="1" x14ac:dyDescent="0.25">
      <c r="A17" s="29">
        <v>2</v>
      </c>
      <c r="B17" s="109" t="s">
        <v>57</v>
      </c>
      <c r="C17" s="110"/>
      <c r="D17" s="30">
        <v>97</v>
      </c>
      <c r="E17" s="30">
        <v>132</v>
      </c>
      <c r="F17" s="30">
        <v>50</v>
      </c>
      <c r="G17" s="30">
        <v>279</v>
      </c>
      <c r="H17" s="30">
        <v>504</v>
      </c>
      <c r="I17" s="30">
        <v>446</v>
      </c>
      <c r="J17" s="30">
        <v>426</v>
      </c>
      <c r="K17" s="30"/>
      <c r="L17" s="30"/>
      <c r="M17" s="30"/>
      <c r="N17" s="30"/>
      <c r="O17" s="30"/>
      <c r="P17" s="30">
        <f t="shared" ref="P17:P44" si="2">+SUM(D17:O17)</f>
        <v>1934</v>
      </c>
      <c r="Q17" s="31">
        <f t="shared" si="0"/>
        <v>3.7879233014082303E-2</v>
      </c>
      <c r="R17" s="2"/>
      <c r="S17" s="32"/>
      <c r="T17" s="33"/>
      <c r="U17" s="39" t="s">
        <v>36</v>
      </c>
      <c r="V17" s="40"/>
      <c r="W17" s="41" t="s">
        <v>41</v>
      </c>
      <c r="X17" s="42">
        <v>8233</v>
      </c>
      <c r="Y17" s="42"/>
      <c r="Z17" s="116">
        <f t="shared" si="1"/>
        <v>0.16125115067473608</v>
      </c>
      <c r="AA17" s="117"/>
      <c r="AB17" s="38"/>
    </row>
    <row r="18" spans="1:28" s="3" customFormat="1" ht="23.25" customHeight="1" x14ac:dyDescent="0.25">
      <c r="A18" s="29">
        <v>3</v>
      </c>
      <c r="B18" s="109" t="s">
        <v>58</v>
      </c>
      <c r="C18" s="110"/>
      <c r="D18" s="30">
        <v>16</v>
      </c>
      <c r="E18" s="30">
        <v>7</v>
      </c>
      <c r="F18" s="30">
        <v>88</v>
      </c>
      <c r="G18" s="30">
        <v>172</v>
      </c>
      <c r="H18" s="30">
        <v>350</v>
      </c>
      <c r="I18" s="30">
        <v>283</v>
      </c>
      <c r="J18" s="30">
        <v>177</v>
      </c>
      <c r="K18" s="30"/>
      <c r="L18" s="30"/>
      <c r="M18" s="30"/>
      <c r="N18" s="30"/>
      <c r="O18" s="30"/>
      <c r="P18" s="30">
        <f t="shared" si="2"/>
        <v>1093</v>
      </c>
      <c r="Q18" s="31">
        <f t="shared" si="0"/>
        <v>2.1407446579313316E-2</v>
      </c>
      <c r="R18" s="2"/>
      <c r="S18" s="32"/>
      <c r="T18" s="33"/>
      <c r="U18" s="43" t="s">
        <v>26</v>
      </c>
      <c r="V18" s="44"/>
      <c r="W18" s="45" t="s">
        <v>42</v>
      </c>
      <c r="X18" s="46">
        <v>5110</v>
      </c>
      <c r="Y18" s="46"/>
      <c r="Z18" s="114">
        <f t="shared" si="1"/>
        <v>0.10008421959770453</v>
      </c>
      <c r="AA18" s="115"/>
      <c r="AB18" s="38"/>
    </row>
    <row r="19" spans="1:28" s="3" customFormat="1" ht="23.25" customHeight="1" x14ac:dyDescent="0.25">
      <c r="A19" s="29">
        <v>4</v>
      </c>
      <c r="B19" s="109" t="s">
        <v>59</v>
      </c>
      <c r="C19" s="110"/>
      <c r="D19" s="30">
        <v>85</v>
      </c>
      <c r="E19" s="30">
        <v>231</v>
      </c>
      <c r="F19" s="30">
        <v>246</v>
      </c>
      <c r="G19" s="30">
        <v>292</v>
      </c>
      <c r="H19" s="30">
        <v>573</v>
      </c>
      <c r="I19" s="30">
        <v>524</v>
      </c>
      <c r="J19" s="30">
        <v>1135</v>
      </c>
      <c r="K19" s="30"/>
      <c r="L19" s="30"/>
      <c r="M19" s="30"/>
      <c r="N19" s="30"/>
      <c r="O19" s="30"/>
      <c r="P19" s="30">
        <f t="shared" si="2"/>
        <v>3086</v>
      </c>
      <c r="Q19" s="31">
        <f t="shared" si="0"/>
        <v>6.0442250817713539E-2</v>
      </c>
      <c r="R19" s="2"/>
      <c r="S19" s="32"/>
      <c r="T19" s="33"/>
      <c r="U19" s="39" t="s">
        <v>43</v>
      </c>
      <c r="V19" s="40"/>
      <c r="W19" s="41" t="s">
        <v>44</v>
      </c>
      <c r="X19" s="42">
        <v>3260</v>
      </c>
      <c r="Y19" s="42"/>
      <c r="Z19" s="116">
        <f t="shared" si="1"/>
        <v>6.3850206631803672E-2</v>
      </c>
      <c r="AA19" s="117"/>
      <c r="AB19" s="38"/>
    </row>
    <row r="20" spans="1:28" s="3" customFormat="1" ht="23.25" customHeight="1" x14ac:dyDescent="0.25">
      <c r="A20" s="29">
        <v>5</v>
      </c>
      <c r="B20" s="109" t="s">
        <v>60</v>
      </c>
      <c r="C20" s="110"/>
      <c r="D20" s="30">
        <v>91</v>
      </c>
      <c r="E20" s="30">
        <v>129</v>
      </c>
      <c r="F20" s="30">
        <v>207</v>
      </c>
      <c r="G20" s="30">
        <v>313</v>
      </c>
      <c r="H20" s="30">
        <v>209</v>
      </c>
      <c r="I20" s="30">
        <v>244</v>
      </c>
      <c r="J20" s="30">
        <v>186</v>
      </c>
      <c r="K20" s="30"/>
      <c r="L20" s="30"/>
      <c r="M20" s="30"/>
      <c r="N20" s="30"/>
      <c r="O20" s="30"/>
      <c r="P20" s="30">
        <f t="shared" si="2"/>
        <v>1379</v>
      </c>
      <c r="Q20" s="31">
        <f t="shared" si="0"/>
        <v>2.7009029124312044E-2</v>
      </c>
      <c r="R20" s="2"/>
      <c r="S20" s="32"/>
      <c r="T20" s="33"/>
      <c r="U20" s="43" t="s">
        <v>37</v>
      </c>
      <c r="V20" s="44"/>
      <c r="W20" s="45" t="s">
        <v>45</v>
      </c>
      <c r="X20" s="46">
        <v>7562</v>
      </c>
      <c r="Y20" s="46"/>
      <c r="Z20" s="114">
        <f t="shared" si="1"/>
        <v>0.14810897624223907</v>
      </c>
      <c r="AA20" s="115"/>
      <c r="AB20" s="38"/>
    </row>
    <row r="21" spans="1:28" s="3" customFormat="1" ht="23.25" customHeight="1" x14ac:dyDescent="0.25">
      <c r="A21" s="29">
        <v>6</v>
      </c>
      <c r="B21" s="109" t="s">
        <v>61</v>
      </c>
      <c r="C21" s="110"/>
      <c r="D21" s="30">
        <v>44</v>
      </c>
      <c r="E21" s="30">
        <v>18</v>
      </c>
      <c r="F21" s="30">
        <v>171</v>
      </c>
      <c r="G21" s="30">
        <v>72</v>
      </c>
      <c r="H21" s="30">
        <v>154</v>
      </c>
      <c r="I21" s="30">
        <v>227</v>
      </c>
      <c r="J21" s="30">
        <v>137</v>
      </c>
      <c r="K21" s="30"/>
      <c r="L21" s="30"/>
      <c r="M21" s="30"/>
      <c r="N21" s="30"/>
      <c r="O21" s="30"/>
      <c r="P21" s="30">
        <f t="shared" si="2"/>
        <v>823</v>
      </c>
      <c r="Q21" s="31">
        <f t="shared" si="0"/>
        <v>1.6119239281587247E-2</v>
      </c>
      <c r="R21" s="2"/>
      <c r="S21" s="32"/>
      <c r="T21" s="33"/>
      <c r="U21" s="39" t="s">
        <v>38</v>
      </c>
      <c r="V21" s="40"/>
      <c r="W21" s="41" t="s">
        <v>46</v>
      </c>
      <c r="X21" s="42">
        <v>22682</v>
      </c>
      <c r="Y21" s="42"/>
      <c r="Z21" s="116">
        <f t="shared" si="1"/>
        <v>0.44424858491489905</v>
      </c>
      <c r="AA21" s="117"/>
      <c r="AB21" s="38"/>
    </row>
    <row r="22" spans="1:28" s="3" customFormat="1" ht="23.25" customHeight="1" x14ac:dyDescent="0.25">
      <c r="A22" s="29">
        <v>7</v>
      </c>
      <c r="B22" s="109" t="s">
        <v>62</v>
      </c>
      <c r="C22" s="110"/>
      <c r="D22" s="30">
        <v>78</v>
      </c>
      <c r="E22" s="30">
        <v>134</v>
      </c>
      <c r="F22" s="30">
        <v>426</v>
      </c>
      <c r="G22" s="30">
        <v>435</v>
      </c>
      <c r="H22" s="30">
        <v>239</v>
      </c>
      <c r="I22" s="30">
        <v>303</v>
      </c>
      <c r="J22" s="30">
        <v>474</v>
      </c>
      <c r="K22" s="30"/>
      <c r="L22" s="30"/>
      <c r="M22" s="30"/>
      <c r="N22" s="30"/>
      <c r="O22" s="30"/>
      <c r="P22" s="30">
        <f t="shared" si="2"/>
        <v>2089</v>
      </c>
      <c r="Q22" s="31">
        <f t="shared" si="0"/>
        <v>4.0915055722036159E-2</v>
      </c>
      <c r="R22" s="2"/>
      <c r="S22" s="32"/>
      <c r="T22" s="33"/>
      <c r="U22" s="43" t="s">
        <v>47</v>
      </c>
      <c r="V22" s="44"/>
      <c r="W22" s="45" t="s">
        <v>48</v>
      </c>
      <c r="X22" s="46">
        <v>2969</v>
      </c>
      <c r="Y22" s="46"/>
      <c r="Z22" s="114">
        <f t="shared" si="1"/>
        <v>5.8150694322032237E-2</v>
      </c>
      <c r="AA22" s="115"/>
      <c r="AB22" s="38"/>
    </row>
    <row r="23" spans="1:28" s="3" customFormat="1" ht="23.25" customHeight="1" x14ac:dyDescent="0.25">
      <c r="A23" s="29">
        <v>8</v>
      </c>
      <c r="B23" s="109" t="s">
        <v>63</v>
      </c>
      <c r="C23" s="110"/>
      <c r="D23" s="30">
        <v>127</v>
      </c>
      <c r="E23" s="30">
        <v>36</v>
      </c>
      <c r="F23" s="30">
        <v>254</v>
      </c>
      <c r="G23" s="30">
        <v>142</v>
      </c>
      <c r="H23" s="30">
        <v>272</v>
      </c>
      <c r="I23" s="30">
        <v>129</v>
      </c>
      <c r="J23" s="30">
        <v>141</v>
      </c>
      <c r="K23" s="30"/>
      <c r="L23" s="30"/>
      <c r="M23" s="30"/>
      <c r="N23" s="30"/>
      <c r="O23" s="30"/>
      <c r="P23" s="30">
        <f t="shared" si="2"/>
        <v>1101</v>
      </c>
      <c r="Q23" s="31">
        <f t="shared" si="0"/>
        <v>2.1564134202949645E-2</v>
      </c>
      <c r="R23" s="2"/>
      <c r="S23" s="32"/>
      <c r="T23" s="33"/>
      <c r="U23" s="39" t="s">
        <v>10</v>
      </c>
      <c r="V23" s="40"/>
      <c r="W23" s="41"/>
      <c r="X23" s="42">
        <v>326</v>
      </c>
      <c r="Y23" s="42"/>
      <c r="Z23" s="116">
        <f t="shared" si="1"/>
        <v>6.3850206631803673E-3</v>
      </c>
      <c r="AA23" s="117"/>
      <c r="AB23" s="38"/>
    </row>
    <row r="24" spans="1:28" s="3" customFormat="1" ht="23.25" customHeight="1" x14ac:dyDescent="0.25">
      <c r="A24" s="29">
        <v>9</v>
      </c>
      <c r="B24" s="109" t="s">
        <v>64</v>
      </c>
      <c r="C24" s="110"/>
      <c r="D24" s="30">
        <v>79</v>
      </c>
      <c r="E24" s="30">
        <v>199</v>
      </c>
      <c r="F24" s="30">
        <v>365</v>
      </c>
      <c r="G24" s="30">
        <v>300</v>
      </c>
      <c r="H24" s="30">
        <v>432</v>
      </c>
      <c r="I24" s="30">
        <v>482</v>
      </c>
      <c r="J24" s="30">
        <v>520</v>
      </c>
      <c r="K24" s="30"/>
      <c r="L24" s="30"/>
      <c r="M24" s="30"/>
      <c r="N24" s="30"/>
      <c r="O24" s="30"/>
      <c r="P24" s="30">
        <f t="shared" si="2"/>
        <v>2377</v>
      </c>
      <c r="Q24" s="31">
        <f t="shared" si="0"/>
        <v>4.6555810172943968E-2</v>
      </c>
      <c r="R24" s="2"/>
      <c r="S24" s="32"/>
      <c r="T24" s="33"/>
      <c r="U24" s="47" t="s">
        <v>1</v>
      </c>
      <c r="V24" s="48"/>
      <c r="W24" s="49"/>
      <c r="X24" s="50">
        <f>+SUM(X16:X23)</f>
        <v>51057</v>
      </c>
      <c r="Y24" s="50"/>
      <c r="Z24" s="118">
        <v>1</v>
      </c>
      <c r="AA24" s="119"/>
      <c r="AB24" s="38"/>
    </row>
    <row r="25" spans="1:28" s="3" customFormat="1" ht="23.25" customHeight="1" x14ac:dyDescent="0.25">
      <c r="A25" s="29">
        <v>10</v>
      </c>
      <c r="B25" s="109" t="s">
        <v>65</v>
      </c>
      <c r="C25" s="110"/>
      <c r="D25" s="30">
        <v>148</v>
      </c>
      <c r="E25" s="30">
        <v>217</v>
      </c>
      <c r="F25" s="30">
        <v>268</v>
      </c>
      <c r="G25" s="30">
        <v>220</v>
      </c>
      <c r="H25" s="30">
        <v>550</v>
      </c>
      <c r="I25" s="30">
        <v>229</v>
      </c>
      <c r="J25" s="30">
        <v>228</v>
      </c>
      <c r="K25" s="30"/>
      <c r="L25" s="30"/>
      <c r="M25" s="30"/>
      <c r="N25" s="30"/>
      <c r="O25" s="30"/>
      <c r="P25" s="30">
        <f t="shared" si="2"/>
        <v>1860</v>
      </c>
      <c r="Q25" s="31">
        <f t="shared" si="0"/>
        <v>3.6429872495446269E-2</v>
      </c>
      <c r="R25" s="2"/>
      <c r="S25" s="32"/>
      <c r="T25" s="33"/>
      <c r="U25" s="2"/>
      <c r="V25" s="2"/>
      <c r="W25" s="2"/>
      <c r="X25" s="2"/>
      <c r="Y25" s="2"/>
      <c r="Z25" s="2"/>
      <c r="AA25" s="2"/>
      <c r="AB25" s="38"/>
    </row>
    <row r="26" spans="1:28" s="3" customFormat="1" ht="23.25" customHeight="1" x14ac:dyDescent="0.25">
      <c r="A26" s="29">
        <v>11</v>
      </c>
      <c r="B26" s="109" t="s">
        <v>66</v>
      </c>
      <c r="C26" s="110"/>
      <c r="D26" s="30">
        <v>58</v>
      </c>
      <c r="E26" s="30">
        <v>28</v>
      </c>
      <c r="F26" s="30">
        <v>228</v>
      </c>
      <c r="G26" s="30">
        <v>116</v>
      </c>
      <c r="H26" s="30">
        <v>164</v>
      </c>
      <c r="I26" s="30">
        <v>339</v>
      </c>
      <c r="J26" s="30">
        <v>296</v>
      </c>
      <c r="K26" s="30"/>
      <c r="L26" s="30"/>
      <c r="M26" s="30"/>
      <c r="N26" s="30"/>
      <c r="O26" s="30"/>
      <c r="P26" s="30">
        <f t="shared" si="2"/>
        <v>1229</v>
      </c>
      <c r="Q26" s="31">
        <f t="shared" si="0"/>
        <v>2.4071136181130891E-2</v>
      </c>
      <c r="R26" s="2"/>
      <c r="S26" s="32"/>
      <c r="T26" s="33"/>
      <c r="U26" s="2"/>
      <c r="V26" s="2"/>
      <c r="W26" s="2"/>
      <c r="X26" s="2"/>
      <c r="Y26" s="2"/>
      <c r="Z26" s="2"/>
      <c r="AA26" s="2"/>
      <c r="AB26" s="38"/>
    </row>
    <row r="27" spans="1:28" s="3" customFormat="1" ht="23.25" customHeight="1" x14ac:dyDescent="0.25">
      <c r="A27" s="29">
        <v>12</v>
      </c>
      <c r="B27" s="109" t="s">
        <v>67</v>
      </c>
      <c r="C27" s="110"/>
      <c r="D27" s="30">
        <v>58</v>
      </c>
      <c r="E27" s="30">
        <v>56</v>
      </c>
      <c r="F27" s="30">
        <v>241</v>
      </c>
      <c r="G27" s="30">
        <v>144</v>
      </c>
      <c r="H27" s="30">
        <v>149</v>
      </c>
      <c r="I27" s="30">
        <v>127</v>
      </c>
      <c r="J27" s="30">
        <v>155</v>
      </c>
      <c r="K27" s="30"/>
      <c r="L27" s="30"/>
      <c r="M27" s="30"/>
      <c r="N27" s="30"/>
      <c r="O27" s="30"/>
      <c r="P27" s="30">
        <f t="shared" si="2"/>
        <v>930</v>
      </c>
      <c r="Q27" s="31">
        <f t="shared" si="0"/>
        <v>1.8214936247723135E-2</v>
      </c>
      <c r="R27" s="2"/>
      <c r="S27" s="32"/>
      <c r="T27" s="33"/>
      <c r="U27" s="2"/>
      <c r="V27" s="15"/>
      <c r="W27" s="15"/>
      <c r="X27" s="15"/>
      <c r="Y27" s="15"/>
      <c r="Z27" s="15"/>
      <c r="AA27" s="15"/>
      <c r="AB27" s="38"/>
    </row>
    <row r="28" spans="1:28" s="3" customFormat="1" ht="23.25" customHeight="1" x14ac:dyDescent="0.25">
      <c r="A28" s="29">
        <v>13</v>
      </c>
      <c r="B28" s="109" t="s">
        <v>68</v>
      </c>
      <c r="C28" s="110"/>
      <c r="D28" s="30">
        <v>21</v>
      </c>
      <c r="E28" s="30">
        <v>30</v>
      </c>
      <c r="F28" s="30">
        <v>109</v>
      </c>
      <c r="G28" s="30">
        <v>141</v>
      </c>
      <c r="H28" s="30">
        <v>140</v>
      </c>
      <c r="I28" s="30">
        <v>71</v>
      </c>
      <c r="J28" s="30">
        <v>125</v>
      </c>
      <c r="K28" s="30"/>
      <c r="L28" s="30"/>
      <c r="M28" s="30"/>
      <c r="N28" s="30"/>
      <c r="O28" s="30"/>
      <c r="P28" s="30">
        <f t="shared" si="2"/>
        <v>637</v>
      </c>
      <c r="Q28" s="31">
        <f t="shared" si="0"/>
        <v>1.2476252032042619E-2</v>
      </c>
      <c r="R28" s="2"/>
      <c r="S28" s="32"/>
      <c r="T28" s="33"/>
      <c r="U28" s="2"/>
      <c r="V28" s="16"/>
      <c r="W28" s="16"/>
      <c r="X28" s="16"/>
      <c r="Y28" s="16"/>
      <c r="Z28" s="15"/>
      <c r="AA28" s="15"/>
      <c r="AB28" s="38"/>
    </row>
    <row r="29" spans="1:28" s="3" customFormat="1" ht="23.25" customHeight="1" x14ac:dyDescent="0.25">
      <c r="A29" s="29">
        <v>14</v>
      </c>
      <c r="B29" s="109" t="s">
        <v>69</v>
      </c>
      <c r="C29" s="110"/>
      <c r="D29" s="30">
        <v>50</v>
      </c>
      <c r="E29" s="30">
        <v>96</v>
      </c>
      <c r="F29" s="30">
        <v>140</v>
      </c>
      <c r="G29" s="30">
        <v>74</v>
      </c>
      <c r="H29" s="30">
        <v>57</v>
      </c>
      <c r="I29" s="30">
        <v>0</v>
      </c>
      <c r="J29" s="30">
        <v>35</v>
      </c>
      <c r="K29" s="30"/>
      <c r="L29" s="30"/>
      <c r="M29" s="30"/>
      <c r="N29" s="30"/>
      <c r="O29" s="30"/>
      <c r="P29" s="30">
        <f t="shared" si="2"/>
        <v>452</v>
      </c>
      <c r="Q29" s="31">
        <f t="shared" si="0"/>
        <v>8.8528507354525329E-3</v>
      </c>
      <c r="R29" s="2"/>
      <c r="S29" s="51"/>
      <c r="T29" s="52"/>
      <c r="U29" s="17"/>
      <c r="V29" s="17"/>
      <c r="W29" s="17"/>
      <c r="X29" s="17"/>
      <c r="Y29" s="17"/>
      <c r="Z29" s="2"/>
      <c r="AA29" s="2"/>
      <c r="AB29" s="53"/>
    </row>
    <row r="30" spans="1:28" s="3" customFormat="1" ht="23.25" customHeight="1" x14ac:dyDescent="0.25">
      <c r="A30" s="29">
        <v>15</v>
      </c>
      <c r="B30" s="109" t="s">
        <v>70</v>
      </c>
      <c r="C30" s="110"/>
      <c r="D30" s="30">
        <v>103</v>
      </c>
      <c r="E30" s="30">
        <v>144</v>
      </c>
      <c r="F30" s="30">
        <v>191</v>
      </c>
      <c r="G30" s="30">
        <v>107</v>
      </c>
      <c r="H30" s="30">
        <v>176</v>
      </c>
      <c r="I30" s="30">
        <v>196</v>
      </c>
      <c r="J30" s="30">
        <v>194</v>
      </c>
      <c r="K30" s="30"/>
      <c r="L30" s="30"/>
      <c r="M30" s="30"/>
      <c r="N30" s="30"/>
      <c r="O30" s="30"/>
      <c r="P30" s="30">
        <f t="shared" si="2"/>
        <v>1111</v>
      </c>
      <c r="Q30" s="31">
        <f t="shared" si="0"/>
        <v>2.1759993732495056E-2</v>
      </c>
      <c r="R30" s="2"/>
      <c r="S30" s="54"/>
      <c r="T30" s="55"/>
      <c r="U30" s="17"/>
      <c r="V30" s="17"/>
      <c r="W30" s="17"/>
      <c r="X30" s="17"/>
      <c r="Y30" s="17"/>
      <c r="Z30" s="2"/>
      <c r="AA30" s="2"/>
      <c r="AB30" s="56"/>
    </row>
    <row r="31" spans="1:28" s="3" customFormat="1" ht="23.25" customHeight="1" x14ac:dyDescent="0.25">
      <c r="A31" s="29">
        <v>16</v>
      </c>
      <c r="B31" s="109" t="s">
        <v>71</v>
      </c>
      <c r="C31" s="110"/>
      <c r="D31" s="30">
        <v>48</v>
      </c>
      <c r="E31" s="30">
        <v>172</v>
      </c>
      <c r="F31" s="30">
        <v>285</v>
      </c>
      <c r="G31" s="30">
        <v>465</v>
      </c>
      <c r="H31" s="30">
        <v>165</v>
      </c>
      <c r="I31" s="30">
        <v>452</v>
      </c>
      <c r="J31" s="30">
        <v>202</v>
      </c>
      <c r="K31" s="30"/>
      <c r="L31" s="30"/>
      <c r="M31" s="30"/>
      <c r="N31" s="30"/>
      <c r="O31" s="30"/>
      <c r="P31" s="30">
        <f t="shared" si="2"/>
        <v>1789</v>
      </c>
      <c r="Q31" s="31">
        <f t="shared" si="0"/>
        <v>3.5039269835673854E-2</v>
      </c>
      <c r="R31" s="2"/>
      <c r="S31" s="4"/>
      <c r="T31" s="4"/>
      <c r="U31" s="2"/>
      <c r="V31" s="2"/>
      <c r="W31" s="2"/>
      <c r="X31" s="2"/>
      <c r="Y31" s="2"/>
      <c r="Z31" s="2"/>
      <c r="AA31" s="2"/>
      <c r="AB31" s="4"/>
    </row>
    <row r="32" spans="1:28" s="3" customFormat="1" ht="23.25" customHeight="1" x14ac:dyDescent="0.25">
      <c r="A32" s="29">
        <v>17</v>
      </c>
      <c r="B32" s="109" t="s">
        <v>72</v>
      </c>
      <c r="C32" s="110"/>
      <c r="D32" s="30">
        <v>179</v>
      </c>
      <c r="E32" s="30">
        <v>236</v>
      </c>
      <c r="F32" s="30">
        <v>307</v>
      </c>
      <c r="G32" s="30">
        <v>316</v>
      </c>
      <c r="H32" s="30">
        <v>284</v>
      </c>
      <c r="I32" s="30">
        <v>294</v>
      </c>
      <c r="J32" s="30">
        <v>225</v>
      </c>
      <c r="K32" s="30"/>
      <c r="L32" s="30"/>
      <c r="M32" s="30"/>
      <c r="N32" s="30"/>
      <c r="O32" s="30"/>
      <c r="P32" s="30">
        <f t="shared" si="2"/>
        <v>1841</v>
      </c>
      <c r="Q32" s="31">
        <f t="shared" si="0"/>
        <v>3.6057739389309985E-2</v>
      </c>
      <c r="R32" s="2"/>
      <c r="S32" s="4"/>
      <c r="T32" s="4"/>
      <c r="U32" s="2"/>
      <c r="V32" s="2"/>
      <c r="W32" s="2"/>
      <c r="X32" s="2"/>
      <c r="Y32" s="2"/>
      <c r="Z32" s="2"/>
      <c r="AA32" s="2"/>
      <c r="AB32" s="4"/>
    </row>
    <row r="33" spans="1:27" s="3" customFormat="1" ht="23.25" customHeight="1" x14ac:dyDescent="0.25">
      <c r="A33" s="29">
        <v>18</v>
      </c>
      <c r="B33" s="109" t="s">
        <v>73</v>
      </c>
      <c r="C33" s="110"/>
      <c r="D33" s="30">
        <v>118</v>
      </c>
      <c r="E33" s="30">
        <v>193</v>
      </c>
      <c r="F33" s="30">
        <v>414</v>
      </c>
      <c r="G33" s="30">
        <v>198</v>
      </c>
      <c r="H33" s="30">
        <v>334</v>
      </c>
      <c r="I33" s="30">
        <v>351</v>
      </c>
      <c r="J33" s="30">
        <v>411</v>
      </c>
      <c r="K33" s="30"/>
      <c r="L33" s="30"/>
      <c r="M33" s="30"/>
      <c r="N33" s="30"/>
      <c r="O33" s="30"/>
      <c r="P33" s="30">
        <f t="shared" si="2"/>
        <v>2019</v>
      </c>
      <c r="Q33" s="31">
        <f t="shared" si="0"/>
        <v>3.9544039015218288E-2</v>
      </c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" customFormat="1" ht="23.25" customHeight="1" x14ac:dyDescent="0.25">
      <c r="A34" s="29">
        <v>19</v>
      </c>
      <c r="B34" s="109" t="s">
        <v>74</v>
      </c>
      <c r="C34" s="110"/>
      <c r="D34" s="30">
        <v>229</v>
      </c>
      <c r="E34" s="30">
        <v>193</v>
      </c>
      <c r="F34" s="30">
        <v>299</v>
      </c>
      <c r="G34" s="30">
        <v>226</v>
      </c>
      <c r="H34" s="30">
        <v>323</v>
      </c>
      <c r="I34" s="30">
        <v>402</v>
      </c>
      <c r="J34" s="30">
        <v>305</v>
      </c>
      <c r="K34" s="30"/>
      <c r="L34" s="30"/>
      <c r="M34" s="30"/>
      <c r="N34" s="30"/>
      <c r="O34" s="30"/>
      <c r="P34" s="30">
        <f t="shared" si="2"/>
        <v>1977</v>
      </c>
      <c r="Q34" s="31">
        <f t="shared" si="0"/>
        <v>3.8721428991127564E-2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" customFormat="1" ht="23.25" customHeight="1" x14ac:dyDescent="0.25">
      <c r="A35" s="29">
        <v>20</v>
      </c>
      <c r="B35" s="109" t="s">
        <v>75</v>
      </c>
      <c r="C35" s="110"/>
      <c r="D35" s="30">
        <v>66</v>
      </c>
      <c r="E35" s="30">
        <v>56</v>
      </c>
      <c r="F35" s="30">
        <v>74</v>
      </c>
      <c r="G35" s="30">
        <v>258</v>
      </c>
      <c r="H35" s="30">
        <v>153</v>
      </c>
      <c r="I35" s="30">
        <v>253</v>
      </c>
      <c r="J35" s="30">
        <v>144</v>
      </c>
      <c r="K35" s="30"/>
      <c r="L35" s="30"/>
      <c r="M35" s="30"/>
      <c r="N35" s="30"/>
      <c r="O35" s="30"/>
      <c r="P35" s="30">
        <f t="shared" si="2"/>
        <v>1004</v>
      </c>
      <c r="Q35" s="31">
        <f t="shared" si="0"/>
        <v>1.9664296766359168E-2</v>
      </c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" customFormat="1" ht="23.25" customHeight="1" x14ac:dyDescent="0.25">
      <c r="A36" s="29">
        <v>21</v>
      </c>
      <c r="B36" s="109" t="s">
        <v>76</v>
      </c>
      <c r="C36" s="110"/>
      <c r="D36" s="30">
        <v>77</v>
      </c>
      <c r="E36" s="30">
        <v>113</v>
      </c>
      <c r="F36" s="30">
        <v>225</v>
      </c>
      <c r="G36" s="30">
        <v>299</v>
      </c>
      <c r="H36" s="30">
        <v>255</v>
      </c>
      <c r="I36" s="30">
        <v>325</v>
      </c>
      <c r="J36" s="30">
        <v>207</v>
      </c>
      <c r="K36" s="30"/>
      <c r="L36" s="30"/>
      <c r="M36" s="30"/>
      <c r="N36" s="30"/>
      <c r="O36" s="30"/>
      <c r="P36" s="30">
        <f t="shared" si="2"/>
        <v>1501</v>
      </c>
      <c r="Q36" s="31">
        <f t="shared" si="0"/>
        <v>2.9398515384766045E-2</v>
      </c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3" customFormat="1" ht="23.25" customHeight="1" x14ac:dyDescent="0.25">
      <c r="A37" s="29">
        <v>22</v>
      </c>
      <c r="B37" s="109" t="s">
        <v>77</v>
      </c>
      <c r="C37" s="110"/>
      <c r="D37" s="30">
        <v>50</v>
      </c>
      <c r="E37" s="30">
        <v>130</v>
      </c>
      <c r="F37" s="30">
        <v>395</v>
      </c>
      <c r="G37" s="30">
        <v>249</v>
      </c>
      <c r="H37" s="30">
        <v>243</v>
      </c>
      <c r="I37" s="30">
        <v>304</v>
      </c>
      <c r="J37" s="30">
        <v>348</v>
      </c>
      <c r="K37" s="30"/>
      <c r="L37" s="30"/>
      <c r="M37" s="30"/>
      <c r="N37" s="30"/>
      <c r="O37" s="30"/>
      <c r="P37" s="30">
        <f t="shared" si="2"/>
        <v>1719</v>
      </c>
      <c r="Q37" s="31">
        <f t="shared" si="0"/>
        <v>3.3668253128855984E-2</v>
      </c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3" customFormat="1" ht="23.25" customHeight="1" x14ac:dyDescent="0.25">
      <c r="A38" s="29">
        <v>23</v>
      </c>
      <c r="B38" s="109" t="s">
        <v>78</v>
      </c>
      <c r="C38" s="110"/>
      <c r="D38" s="30">
        <v>36</v>
      </c>
      <c r="E38" s="30">
        <v>74</v>
      </c>
      <c r="F38" s="30">
        <v>118</v>
      </c>
      <c r="G38" s="30">
        <v>157</v>
      </c>
      <c r="H38" s="30">
        <v>646</v>
      </c>
      <c r="I38" s="30">
        <v>341</v>
      </c>
      <c r="J38" s="30">
        <v>218</v>
      </c>
      <c r="K38" s="30"/>
      <c r="L38" s="30"/>
      <c r="M38" s="30"/>
      <c r="N38" s="30"/>
      <c r="O38" s="30"/>
      <c r="P38" s="30">
        <f t="shared" si="2"/>
        <v>1590</v>
      </c>
      <c r="Q38" s="31">
        <f t="shared" si="0"/>
        <v>3.1141665197720197E-2</v>
      </c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3" customFormat="1" ht="23.25" customHeight="1" x14ac:dyDescent="0.25">
      <c r="A39" s="29">
        <v>24</v>
      </c>
      <c r="B39" s="109" t="s">
        <v>79</v>
      </c>
      <c r="C39" s="110"/>
      <c r="D39" s="30">
        <v>61</v>
      </c>
      <c r="E39" s="30">
        <v>99</v>
      </c>
      <c r="F39" s="30">
        <v>197</v>
      </c>
      <c r="G39" s="30">
        <v>129</v>
      </c>
      <c r="H39" s="30">
        <v>218</v>
      </c>
      <c r="I39" s="30">
        <v>140</v>
      </c>
      <c r="J39" s="30">
        <v>99</v>
      </c>
      <c r="K39" s="30"/>
      <c r="L39" s="30"/>
      <c r="M39" s="30"/>
      <c r="N39" s="30"/>
      <c r="O39" s="30"/>
      <c r="P39" s="30">
        <f>+SUM(D39:O39)</f>
        <v>943</v>
      </c>
      <c r="Q39" s="31">
        <f t="shared" si="0"/>
        <v>1.8469553636132167E-2</v>
      </c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3" customFormat="1" ht="23.25" customHeight="1" x14ac:dyDescent="0.25">
      <c r="A40" s="29">
        <v>25</v>
      </c>
      <c r="B40" s="109" t="s">
        <v>80</v>
      </c>
      <c r="C40" s="110"/>
      <c r="D40" s="30">
        <v>13</v>
      </c>
      <c r="E40" s="30">
        <v>97</v>
      </c>
      <c r="F40" s="30">
        <v>309</v>
      </c>
      <c r="G40" s="30">
        <v>179</v>
      </c>
      <c r="H40" s="30">
        <v>364</v>
      </c>
      <c r="I40" s="30">
        <v>827</v>
      </c>
      <c r="J40" s="30">
        <v>950</v>
      </c>
      <c r="K40" s="30"/>
      <c r="L40" s="30"/>
      <c r="M40" s="30"/>
      <c r="N40" s="30"/>
      <c r="O40" s="30"/>
      <c r="P40" s="30">
        <f>+SUM(D40:O40)</f>
        <v>2739</v>
      </c>
      <c r="Q40" s="31">
        <f t="shared" si="0"/>
        <v>5.364592514248781E-2</v>
      </c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" customFormat="1" ht="23.25" customHeight="1" x14ac:dyDescent="0.25">
      <c r="A41" s="29">
        <v>26</v>
      </c>
      <c r="B41" s="109" t="s">
        <v>81</v>
      </c>
      <c r="C41" s="110"/>
      <c r="D41" s="30">
        <v>29</v>
      </c>
      <c r="E41" s="30">
        <v>74</v>
      </c>
      <c r="F41" s="30">
        <v>124</v>
      </c>
      <c r="G41" s="30">
        <v>146</v>
      </c>
      <c r="H41" s="30">
        <v>166</v>
      </c>
      <c r="I41" s="30">
        <v>297</v>
      </c>
      <c r="J41" s="30">
        <v>259</v>
      </c>
      <c r="K41" s="30"/>
      <c r="L41" s="30"/>
      <c r="M41" s="30"/>
      <c r="N41" s="30"/>
      <c r="O41" s="30"/>
      <c r="P41" s="30">
        <f>+SUM(D41:O41)</f>
        <v>1095</v>
      </c>
      <c r="Q41" s="31">
        <f t="shared" si="0"/>
        <v>2.1446618485222398E-2</v>
      </c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" customFormat="1" ht="23.25" customHeight="1" x14ac:dyDescent="0.25">
      <c r="A42" s="29">
        <v>27</v>
      </c>
      <c r="B42" s="109" t="s">
        <v>82</v>
      </c>
      <c r="C42" s="110"/>
      <c r="D42" s="57"/>
      <c r="E42" s="57"/>
      <c r="F42" s="30">
        <v>149</v>
      </c>
      <c r="G42" s="30">
        <v>1014</v>
      </c>
      <c r="H42" s="30">
        <v>198</v>
      </c>
      <c r="I42" s="30">
        <v>1375</v>
      </c>
      <c r="J42" s="30">
        <v>0</v>
      </c>
      <c r="K42" s="30"/>
      <c r="L42" s="30"/>
      <c r="M42" s="30"/>
      <c r="N42" s="30"/>
      <c r="O42" s="30"/>
      <c r="P42" s="30">
        <f t="shared" si="2"/>
        <v>2736</v>
      </c>
      <c r="Q42" s="31">
        <f t="shared" si="0"/>
        <v>5.3587167283624185E-2</v>
      </c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3" customFormat="1" ht="23.25" customHeight="1" x14ac:dyDescent="0.25">
      <c r="A43" s="29">
        <v>28</v>
      </c>
      <c r="B43" s="109" t="s">
        <v>83</v>
      </c>
      <c r="C43" s="110"/>
      <c r="D43" s="57"/>
      <c r="E43" s="57"/>
      <c r="F43" s="30">
        <v>161</v>
      </c>
      <c r="G43" s="30">
        <v>1149</v>
      </c>
      <c r="H43" s="30">
        <v>367</v>
      </c>
      <c r="I43" s="30">
        <v>890</v>
      </c>
      <c r="J43" s="30">
        <v>0</v>
      </c>
      <c r="K43" s="30"/>
      <c r="L43" s="30"/>
      <c r="M43" s="30"/>
      <c r="N43" s="30"/>
      <c r="O43" s="30"/>
      <c r="P43" s="30">
        <f t="shared" si="2"/>
        <v>2567</v>
      </c>
      <c r="Q43" s="31">
        <f t="shared" si="0"/>
        <v>5.0277141234306752E-2</v>
      </c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3" customFormat="1" ht="23.25" customHeight="1" x14ac:dyDescent="0.25">
      <c r="A44" s="29">
        <v>29</v>
      </c>
      <c r="B44" s="109" t="s">
        <v>84</v>
      </c>
      <c r="C44" s="110"/>
      <c r="D44" s="57"/>
      <c r="E44" s="57"/>
      <c r="F44" s="30">
        <v>677</v>
      </c>
      <c r="G44" s="30">
        <v>722</v>
      </c>
      <c r="H44" s="30">
        <v>487</v>
      </c>
      <c r="I44" s="30">
        <v>887</v>
      </c>
      <c r="J44" s="30">
        <v>0</v>
      </c>
      <c r="K44" s="30"/>
      <c r="L44" s="30"/>
      <c r="M44" s="30"/>
      <c r="N44" s="30"/>
      <c r="O44" s="30"/>
      <c r="P44" s="30">
        <f t="shared" si="2"/>
        <v>2773</v>
      </c>
      <c r="Q44" s="31">
        <f t="shared" si="0"/>
        <v>5.4311847542942202E-2</v>
      </c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" customFormat="1" ht="23.25" customHeight="1" x14ac:dyDescent="0.25">
      <c r="A45" s="29">
        <v>30</v>
      </c>
      <c r="B45" s="109" t="s">
        <v>85</v>
      </c>
      <c r="C45" s="110"/>
      <c r="D45" s="57"/>
      <c r="E45" s="57"/>
      <c r="F45" s="30">
        <v>235</v>
      </c>
      <c r="G45" s="30">
        <v>883</v>
      </c>
      <c r="H45" s="30">
        <v>287</v>
      </c>
      <c r="I45" s="30">
        <v>857</v>
      </c>
      <c r="J45" s="30">
        <v>0</v>
      </c>
      <c r="K45" s="30"/>
      <c r="L45" s="30"/>
      <c r="M45" s="30"/>
      <c r="N45" s="30"/>
      <c r="O45" s="30"/>
      <c r="P45" s="30">
        <f>+SUM(D45:O45)</f>
        <v>2262</v>
      </c>
      <c r="Q45" s="31">
        <f t="shared" si="0"/>
        <v>4.4303425583171747E-2</v>
      </c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" customFormat="1" ht="23.25" customHeight="1" x14ac:dyDescent="0.25">
      <c r="A46" s="111" t="s">
        <v>1</v>
      </c>
      <c r="B46" s="112"/>
      <c r="C46" s="113"/>
      <c r="D46" s="58">
        <f>+SUM(D16:D45)</f>
        <v>1961</v>
      </c>
      <c r="E46" s="58">
        <f t="shared" ref="E46:P46" si="3">+SUM(E16:E45)</f>
        <v>3024</v>
      </c>
      <c r="F46" s="58">
        <f t="shared" si="3"/>
        <v>7196</v>
      </c>
      <c r="G46" s="58">
        <f t="shared" si="3"/>
        <v>9447</v>
      </c>
      <c r="H46" s="58">
        <f t="shared" si="3"/>
        <v>8996</v>
      </c>
      <c r="I46" s="58">
        <f t="shared" si="3"/>
        <v>12039</v>
      </c>
      <c r="J46" s="58">
        <f t="shared" si="3"/>
        <v>8394</v>
      </c>
      <c r="K46" s="58">
        <f t="shared" si="3"/>
        <v>0</v>
      </c>
      <c r="L46" s="58">
        <f t="shared" si="3"/>
        <v>0</v>
      </c>
      <c r="M46" s="58">
        <f t="shared" si="3"/>
        <v>0</v>
      </c>
      <c r="N46" s="58">
        <f t="shared" si="3"/>
        <v>0</v>
      </c>
      <c r="O46" s="58">
        <f t="shared" si="3"/>
        <v>0</v>
      </c>
      <c r="P46" s="58">
        <f t="shared" si="3"/>
        <v>51057</v>
      </c>
      <c r="Q46" s="59">
        <v>1</v>
      </c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3" customFormat="1" ht="23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3" customFormat="1" ht="3" customHeight="1" x14ac:dyDescent="0.25">
      <c r="A48" s="60"/>
      <c r="B48" s="60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2"/>
      <c r="R48" s="2"/>
      <c r="S48" s="2"/>
      <c r="T48" s="2"/>
      <c r="U48" s="2"/>
      <c r="V48" s="2"/>
      <c r="W48" s="2"/>
      <c r="X48" s="2"/>
      <c r="Y48" s="2"/>
      <c r="Z48" s="2"/>
    </row>
    <row r="49" spans="1:28" s="3" customFormat="1" ht="23.25" customHeight="1" x14ac:dyDescent="0.25">
      <c r="A49" s="22" t="s">
        <v>86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Q49" s="2"/>
      <c r="R49" s="2"/>
      <c r="S49" s="2"/>
      <c r="T49" s="2"/>
      <c r="V49" s="10"/>
      <c r="W49" s="10"/>
      <c r="X49" s="10"/>
      <c r="Y49" s="10"/>
      <c r="Z49" s="10"/>
      <c r="AA49" s="2"/>
      <c r="AB49" s="2"/>
    </row>
    <row r="50" spans="1:28" s="3" customFormat="1" ht="3" customHeight="1" x14ac:dyDescent="0.25">
      <c r="A50" s="6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s="3" customFormat="1" ht="43.5" customHeight="1" x14ac:dyDescent="0.25">
      <c r="A51" s="106" t="s">
        <v>28</v>
      </c>
      <c r="B51" s="106" t="s">
        <v>1</v>
      </c>
      <c r="C51" s="106" t="s">
        <v>87</v>
      </c>
      <c r="D51" s="106"/>
      <c r="E51" s="106" t="s">
        <v>88</v>
      </c>
      <c r="F51" s="106"/>
      <c r="G51" s="106" t="s">
        <v>89</v>
      </c>
      <c r="H51" s="106"/>
      <c r="I51" s="106" t="s">
        <v>90</v>
      </c>
      <c r="J51" s="106"/>
      <c r="K51" s="10"/>
      <c r="L51" s="10"/>
      <c r="M51" s="10"/>
      <c r="Q51" s="2"/>
      <c r="R51" s="2"/>
      <c r="S51" s="2"/>
      <c r="T51" s="2"/>
      <c r="U51" s="22" t="s">
        <v>91</v>
      </c>
      <c r="AA51" s="2"/>
      <c r="AB51" s="2"/>
    </row>
    <row r="52" spans="1:28" s="3" customFormat="1" ht="43.5" customHeight="1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"/>
      <c r="L52" s="10"/>
      <c r="M52" s="10"/>
      <c r="Q52" s="2"/>
      <c r="R52" s="2"/>
      <c r="S52" s="2"/>
      <c r="T52" s="2"/>
      <c r="U52" s="64" t="s">
        <v>28</v>
      </c>
      <c r="V52" s="64" t="s">
        <v>1</v>
      </c>
      <c r="W52" s="108" t="s">
        <v>25</v>
      </c>
      <c r="X52" s="108"/>
      <c r="Y52" s="108" t="s">
        <v>24</v>
      </c>
      <c r="Z52" s="108"/>
      <c r="AA52" s="2"/>
      <c r="AB52" s="2"/>
    </row>
    <row r="53" spans="1:28" s="3" customFormat="1" ht="23.25" customHeight="1" x14ac:dyDescent="0.25">
      <c r="A53" s="65" t="s">
        <v>12</v>
      </c>
      <c r="B53" s="66">
        <f t="shared" ref="B53:B64" si="4">+SUM(C53:J53)</f>
        <v>1961</v>
      </c>
      <c r="C53" s="103">
        <v>718</v>
      </c>
      <c r="D53" s="104"/>
      <c r="E53" s="103">
        <v>892</v>
      </c>
      <c r="F53" s="104"/>
      <c r="G53" s="103">
        <v>341</v>
      </c>
      <c r="H53" s="104"/>
      <c r="I53" s="103">
        <v>10</v>
      </c>
      <c r="J53" s="105"/>
      <c r="K53" s="10"/>
      <c r="L53" s="10"/>
      <c r="M53" s="10"/>
      <c r="N53" s="2"/>
      <c r="O53" s="2"/>
      <c r="P53" s="2"/>
      <c r="Q53" s="2"/>
      <c r="R53" s="2"/>
      <c r="S53" s="2"/>
      <c r="T53" s="2"/>
      <c r="U53" s="65" t="s">
        <v>12</v>
      </c>
      <c r="V53" s="66">
        <f t="shared" ref="V53:V64" si="5">+W53+Y53</f>
        <v>1961</v>
      </c>
      <c r="W53" s="103">
        <v>855</v>
      </c>
      <c r="X53" s="104"/>
      <c r="Y53" s="103">
        <v>1106</v>
      </c>
      <c r="Z53" s="105"/>
      <c r="AA53" s="2"/>
      <c r="AB53" s="2"/>
    </row>
    <row r="54" spans="1:28" s="3" customFormat="1" ht="23.25" customHeight="1" x14ac:dyDescent="0.25">
      <c r="A54" s="67" t="s">
        <v>13</v>
      </c>
      <c r="B54" s="68">
        <f t="shared" si="4"/>
        <v>3024</v>
      </c>
      <c r="C54" s="100">
        <v>857</v>
      </c>
      <c r="D54" s="101"/>
      <c r="E54" s="100">
        <v>1473</v>
      </c>
      <c r="F54" s="101"/>
      <c r="G54" s="100">
        <v>675</v>
      </c>
      <c r="H54" s="101"/>
      <c r="I54" s="100">
        <v>19</v>
      </c>
      <c r="J54" s="102"/>
      <c r="K54" s="10"/>
      <c r="L54" s="10"/>
      <c r="M54" s="10"/>
      <c r="N54" s="2"/>
      <c r="O54" s="2"/>
      <c r="P54" s="2"/>
      <c r="Q54" s="2"/>
      <c r="R54" s="2"/>
      <c r="S54" s="2"/>
      <c r="T54" s="2"/>
      <c r="U54" s="67" t="s">
        <v>13</v>
      </c>
      <c r="V54" s="68">
        <f t="shared" si="5"/>
        <v>3024</v>
      </c>
      <c r="W54" s="100">
        <v>1626</v>
      </c>
      <c r="X54" s="101"/>
      <c r="Y54" s="100">
        <v>1398</v>
      </c>
      <c r="Z54" s="102"/>
      <c r="AA54" s="2"/>
      <c r="AB54" s="2"/>
    </row>
    <row r="55" spans="1:28" s="3" customFormat="1" ht="23.25" customHeight="1" x14ac:dyDescent="0.25">
      <c r="A55" s="69" t="s">
        <v>14</v>
      </c>
      <c r="B55" s="70">
        <f t="shared" si="4"/>
        <v>7196</v>
      </c>
      <c r="C55" s="103">
        <v>848</v>
      </c>
      <c r="D55" s="104"/>
      <c r="E55" s="103">
        <v>5569</v>
      </c>
      <c r="F55" s="104"/>
      <c r="G55" s="103">
        <v>764</v>
      </c>
      <c r="H55" s="104"/>
      <c r="I55" s="103">
        <v>15</v>
      </c>
      <c r="J55" s="105"/>
      <c r="K55" s="10"/>
      <c r="L55" s="10"/>
      <c r="M55" s="10"/>
      <c r="N55" s="2"/>
      <c r="O55" s="2"/>
      <c r="P55" s="2"/>
      <c r="Q55" s="2"/>
      <c r="R55" s="2"/>
      <c r="S55" s="2"/>
      <c r="T55" s="2"/>
      <c r="U55" s="69" t="s">
        <v>14</v>
      </c>
      <c r="V55" s="70">
        <f t="shared" si="5"/>
        <v>7196</v>
      </c>
      <c r="W55" s="103">
        <v>4843</v>
      </c>
      <c r="X55" s="104"/>
      <c r="Y55" s="103">
        <v>2353</v>
      </c>
      <c r="Z55" s="105"/>
      <c r="AA55" s="2"/>
      <c r="AB55" s="2"/>
    </row>
    <row r="56" spans="1:28" s="3" customFormat="1" ht="23.25" customHeight="1" x14ac:dyDescent="0.25">
      <c r="A56" s="67" t="s">
        <v>15</v>
      </c>
      <c r="B56" s="68">
        <f t="shared" si="4"/>
        <v>9447</v>
      </c>
      <c r="C56" s="100">
        <v>1289</v>
      </c>
      <c r="D56" s="101"/>
      <c r="E56" s="100">
        <v>6408</v>
      </c>
      <c r="F56" s="101"/>
      <c r="G56" s="100">
        <v>1750</v>
      </c>
      <c r="H56" s="101"/>
      <c r="I56" s="100">
        <v>0</v>
      </c>
      <c r="J56" s="102"/>
      <c r="K56" s="10"/>
      <c r="L56" s="10"/>
      <c r="M56" s="10"/>
      <c r="N56" s="2"/>
      <c r="O56" s="2"/>
      <c r="P56" s="2"/>
      <c r="Q56" s="2"/>
      <c r="R56" s="2"/>
      <c r="S56" s="2"/>
      <c r="T56" s="2"/>
      <c r="U56" s="67" t="s">
        <v>15</v>
      </c>
      <c r="V56" s="68">
        <f t="shared" si="5"/>
        <v>9447</v>
      </c>
      <c r="W56" s="100">
        <v>5110</v>
      </c>
      <c r="X56" s="101"/>
      <c r="Y56" s="100">
        <v>4337</v>
      </c>
      <c r="Z56" s="102"/>
      <c r="AA56" s="2"/>
      <c r="AB56" s="2"/>
    </row>
    <row r="57" spans="1:28" s="3" customFormat="1" ht="23.25" customHeight="1" x14ac:dyDescent="0.25">
      <c r="A57" s="69" t="s">
        <v>16</v>
      </c>
      <c r="B57" s="70">
        <f t="shared" si="4"/>
        <v>8996</v>
      </c>
      <c r="C57" s="103">
        <v>1245</v>
      </c>
      <c r="D57" s="104"/>
      <c r="E57" s="103">
        <v>6207</v>
      </c>
      <c r="F57" s="104"/>
      <c r="G57" s="103">
        <v>1544</v>
      </c>
      <c r="H57" s="104"/>
      <c r="I57" s="103">
        <v>0</v>
      </c>
      <c r="J57" s="105"/>
      <c r="K57" s="10"/>
      <c r="L57" s="10"/>
      <c r="M57" s="10"/>
      <c r="N57" s="2"/>
      <c r="O57" s="2"/>
      <c r="P57" s="2"/>
      <c r="Q57" s="2"/>
      <c r="R57" s="2"/>
      <c r="S57" s="2"/>
      <c r="T57" s="2"/>
      <c r="U57" s="69" t="s">
        <v>16</v>
      </c>
      <c r="V57" s="70">
        <f t="shared" si="5"/>
        <v>8996</v>
      </c>
      <c r="W57" s="103">
        <v>4723</v>
      </c>
      <c r="X57" s="104"/>
      <c r="Y57" s="103">
        <v>4273</v>
      </c>
      <c r="Z57" s="105"/>
      <c r="AA57" s="2"/>
      <c r="AB57" s="2"/>
    </row>
    <row r="58" spans="1:28" s="3" customFormat="1" ht="23.25" customHeight="1" x14ac:dyDescent="0.25">
      <c r="A58" s="67" t="s">
        <v>17</v>
      </c>
      <c r="B58" s="68">
        <f t="shared" si="4"/>
        <v>12039</v>
      </c>
      <c r="C58" s="100">
        <v>1406</v>
      </c>
      <c r="D58" s="101"/>
      <c r="E58" s="100">
        <v>9084</v>
      </c>
      <c r="F58" s="101"/>
      <c r="G58" s="100">
        <v>1549</v>
      </c>
      <c r="H58" s="101"/>
      <c r="I58" s="100">
        <v>0</v>
      </c>
      <c r="J58" s="102"/>
      <c r="K58" s="10"/>
      <c r="L58" s="10"/>
      <c r="M58" s="10"/>
      <c r="N58" s="2"/>
      <c r="O58" s="2"/>
      <c r="P58" s="2"/>
      <c r="Q58" s="2"/>
      <c r="R58" s="2"/>
      <c r="S58" s="2"/>
      <c r="T58" s="2"/>
      <c r="U58" s="67" t="s">
        <v>17</v>
      </c>
      <c r="V58" s="68">
        <f t="shared" si="5"/>
        <v>12039</v>
      </c>
      <c r="W58" s="100">
        <v>6687</v>
      </c>
      <c r="X58" s="101"/>
      <c r="Y58" s="100">
        <v>5352</v>
      </c>
      <c r="Z58" s="102"/>
      <c r="AA58" s="2"/>
      <c r="AB58" s="2"/>
    </row>
    <row r="59" spans="1:28" s="3" customFormat="1" ht="23.25" customHeight="1" x14ac:dyDescent="0.25">
      <c r="A59" s="69" t="s">
        <v>18</v>
      </c>
      <c r="B59" s="70">
        <f t="shared" si="4"/>
        <v>8394</v>
      </c>
      <c r="C59" s="103">
        <v>1056</v>
      </c>
      <c r="D59" s="104"/>
      <c r="E59" s="103">
        <v>6025</v>
      </c>
      <c r="F59" s="104"/>
      <c r="G59" s="103">
        <v>1313</v>
      </c>
      <c r="H59" s="104"/>
      <c r="I59" s="103">
        <v>0</v>
      </c>
      <c r="J59" s="105"/>
      <c r="K59" s="10"/>
      <c r="L59" s="10"/>
      <c r="M59" s="10"/>
      <c r="N59" s="2"/>
      <c r="O59" s="2"/>
      <c r="P59" s="2"/>
      <c r="Q59" s="2"/>
      <c r="R59" s="2"/>
      <c r="S59" s="2"/>
      <c r="T59" s="2"/>
      <c r="U59" s="69" t="s">
        <v>18</v>
      </c>
      <c r="V59" s="70">
        <f t="shared" si="5"/>
        <v>8394</v>
      </c>
      <c r="W59" s="103">
        <v>4562</v>
      </c>
      <c r="X59" s="104"/>
      <c r="Y59" s="103">
        <v>3832</v>
      </c>
      <c r="Z59" s="105"/>
      <c r="AA59" s="2"/>
      <c r="AB59" s="2"/>
    </row>
    <row r="60" spans="1:28" s="3" customFormat="1" ht="23.25" customHeight="1" x14ac:dyDescent="0.25">
      <c r="A60" s="67" t="s">
        <v>19</v>
      </c>
      <c r="B60" s="68">
        <f t="shared" si="4"/>
        <v>0</v>
      </c>
      <c r="C60" s="100"/>
      <c r="D60" s="101"/>
      <c r="E60" s="100"/>
      <c r="F60" s="101"/>
      <c r="G60" s="100"/>
      <c r="H60" s="101"/>
      <c r="I60" s="100"/>
      <c r="J60" s="102"/>
      <c r="K60" s="10"/>
      <c r="L60" s="10"/>
      <c r="M60" s="10"/>
      <c r="N60" s="2"/>
      <c r="O60" s="2"/>
      <c r="P60" s="2"/>
      <c r="Q60" s="2"/>
      <c r="R60" s="2"/>
      <c r="S60" s="2"/>
      <c r="T60" s="2"/>
      <c r="U60" s="67" t="s">
        <v>19</v>
      </c>
      <c r="V60" s="68">
        <f t="shared" si="5"/>
        <v>0</v>
      </c>
      <c r="W60" s="100"/>
      <c r="X60" s="101"/>
      <c r="Y60" s="100"/>
      <c r="Z60" s="102"/>
      <c r="AA60" s="2"/>
      <c r="AB60" s="2"/>
    </row>
    <row r="61" spans="1:28" s="3" customFormat="1" ht="23.25" customHeight="1" x14ac:dyDescent="0.25">
      <c r="A61" s="69" t="s">
        <v>20</v>
      </c>
      <c r="B61" s="70">
        <f t="shared" si="4"/>
        <v>0</v>
      </c>
      <c r="C61" s="103"/>
      <c r="D61" s="104"/>
      <c r="E61" s="103"/>
      <c r="F61" s="104"/>
      <c r="G61" s="103"/>
      <c r="H61" s="104"/>
      <c r="I61" s="103"/>
      <c r="J61" s="105"/>
      <c r="K61" s="10"/>
      <c r="L61" s="10"/>
      <c r="M61" s="10"/>
      <c r="N61" s="2"/>
      <c r="O61" s="2"/>
      <c r="P61" s="2"/>
      <c r="Q61" s="2"/>
      <c r="R61" s="2"/>
      <c r="S61" s="2"/>
      <c r="T61" s="2"/>
      <c r="U61" s="69" t="s">
        <v>20</v>
      </c>
      <c r="V61" s="70">
        <f t="shared" si="5"/>
        <v>0</v>
      </c>
      <c r="W61" s="103"/>
      <c r="X61" s="104"/>
      <c r="Y61" s="103"/>
      <c r="Z61" s="105"/>
      <c r="AA61" s="2"/>
      <c r="AB61" s="2"/>
    </row>
    <row r="62" spans="1:28" s="3" customFormat="1" ht="23.25" customHeight="1" x14ac:dyDescent="0.25">
      <c r="A62" s="67" t="s">
        <v>21</v>
      </c>
      <c r="B62" s="68">
        <f t="shared" si="4"/>
        <v>0</v>
      </c>
      <c r="C62" s="100"/>
      <c r="D62" s="101"/>
      <c r="E62" s="100"/>
      <c r="F62" s="101"/>
      <c r="G62" s="100"/>
      <c r="H62" s="101"/>
      <c r="I62" s="100"/>
      <c r="J62" s="102"/>
      <c r="K62" s="10"/>
      <c r="L62" s="10"/>
      <c r="M62" s="10"/>
      <c r="N62" s="2"/>
      <c r="O62" s="2"/>
      <c r="P62" s="2"/>
      <c r="Q62" s="2"/>
      <c r="R62" s="2"/>
      <c r="S62" s="2"/>
      <c r="T62" s="2"/>
      <c r="U62" s="67" t="s">
        <v>21</v>
      </c>
      <c r="V62" s="68">
        <f t="shared" si="5"/>
        <v>0</v>
      </c>
      <c r="W62" s="100"/>
      <c r="X62" s="101"/>
      <c r="Y62" s="100"/>
      <c r="Z62" s="102"/>
      <c r="AA62" s="2"/>
      <c r="AB62" s="2"/>
    </row>
    <row r="63" spans="1:28" s="3" customFormat="1" ht="23.25" customHeight="1" x14ac:dyDescent="0.25">
      <c r="A63" s="69" t="s">
        <v>22</v>
      </c>
      <c r="B63" s="70">
        <f t="shared" si="4"/>
        <v>0</v>
      </c>
      <c r="C63" s="103"/>
      <c r="D63" s="104"/>
      <c r="E63" s="103"/>
      <c r="F63" s="104"/>
      <c r="G63" s="103"/>
      <c r="H63" s="104"/>
      <c r="I63" s="103"/>
      <c r="J63" s="105"/>
      <c r="K63" s="10"/>
      <c r="L63" s="10"/>
      <c r="M63" s="10"/>
      <c r="N63" s="2"/>
      <c r="O63" s="2"/>
      <c r="P63" s="2"/>
      <c r="Q63" s="2"/>
      <c r="R63" s="2"/>
      <c r="S63" s="2"/>
      <c r="T63" s="2"/>
      <c r="U63" s="69" t="s">
        <v>22</v>
      </c>
      <c r="V63" s="70">
        <f t="shared" si="5"/>
        <v>0</v>
      </c>
      <c r="W63" s="103"/>
      <c r="X63" s="104"/>
      <c r="Y63" s="103"/>
      <c r="Z63" s="105"/>
      <c r="AA63" s="2"/>
      <c r="AB63" s="2"/>
    </row>
    <row r="64" spans="1:28" s="3" customFormat="1" ht="23.25" customHeight="1" x14ac:dyDescent="0.25">
      <c r="A64" s="67" t="s">
        <v>23</v>
      </c>
      <c r="B64" s="68">
        <f t="shared" si="4"/>
        <v>0</v>
      </c>
      <c r="C64" s="100"/>
      <c r="D64" s="101"/>
      <c r="E64" s="100"/>
      <c r="F64" s="101"/>
      <c r="G64" s="100"/>
      <c r="H64" s="101"/>
      <c r="I64" s="100"/>
      <c r="J64" s="102"/>
      <c r="K64" s="10"/>
      <c r="L64" s="10"/>
      <c r="M64" s="10"/>
      <c r="N64" s="2"/>
      <c r="O64" s="2"/>
      <c r="P64" s="2"/>
      <c r="Q64" s="2"/>
      <c r="R64" s="2"/>
      <c r="S64" s="2"/>
      <c r="T64" s="2"/>
      <c r="U64" s="67" t="s">
        <v>23</v>
      </c>
      <c r="V64" s="68">
        <f t="shared" si="5"/>
        <v>0</v>
      </c>
      <c r="W64" s="100"/>
      <c r="X64" s="101"/>
      <c r="Y64" s="100"/>
      <c r="Z64" s="102"/>
      <c r="AA64" s="2"/>
      <c r="AB64" s="2"/>
    </row>
    <row r="65" spans="1:29" s="3" customFormat="1" ht="23.25" customHeight="1" x14ac:dyDescent="0.25">
      <c r="A65" s="71" t="s">
        <v>1</v>
      </c>
      <c r="B65" s="72">
        <f>+SUM(B53:B64)</f>
        <v>51057</v>
      </c>
      <c r="C65" s="91">
        <f t="shared" ref="C65:I65" si="6">+SUM(C53:C64)</f>
        <v>7419</v>
      </c>
      <c r="D65" s="92"/>
      <c r="E65" s="91">
        <f t="shared" si="6"/>
        <v>35658</v>
      </c>
      <c r="F65" s="92"/>
      <c r="G65" s="91">
        <f t="shared" si="6"/>
        <v>7936</v>
      </c>
      <c r="H65" s="92"/>
      <c r="I65" s="91">
        <f t="shared" si="6"/>
        <v>44</v>
      </c>
      <c r="J65" s="92"/>
      <c r="K65" s="10"/>
      <c r="L65" s="10"/>
      <c r="M65" s="10"/>
      <c r="N65" s="2"/>
      <c r="O65" s="2"/>
      <c r="P65" s="2"/>
      <c r="Q65" s="2"/>
      <c r="R65" s="2"/>
      <c r="S65" s="2"/>
      <c r="T65" s="2"/>
      <c r="U65" s="71" t="s">
        <v>1</v>
      </c>
      <c r="V65" s="72">
        <f>+SUM(V53:V64)</f>
        <v>51057</v>
      </c>
      <c r="W65" s="91">
        <f>+SUM(W53:W64)</f>
        <v>28406</v>
      </c>
      <c r="X65" s="92"/>
      <c r="Y65" s="91">
        <f>+SUM(Y53:Y64)</f>
        <v>22651</v>
      </c>
      <c r="Z65" s="92"/>
      <c r="AA65" s="2"/>
      <c r="AB65" s="2"/>
    </row>
    <row r="66" spans="1:29" s="3" customFormat="1" ht="23.25" customHeight="1" x14ac:dyDescent="0.25">
      <c r="A66" s="73" t="s">
        <v>49</v>
      </c>
      <c r="B66" s="74">
        <v>1</v>
      </c>
      <c r="C66" s="99">
        <f>+C65/B65</f>
        <v>0.14530818496973971</v>
      </c>
      <c r="D66" s="99"/>
      <c r="E66" s="99">
        <f>+E65/B65</f>
        <v>0.69839591045302307</v>
      </c>
      <c r="F66" s="99"/>
      <c r="G66" s="99">
        <f>+G65/B65</f>
        <v>0.15543412264723741</v>
      </c>
      <c r="H66" s="99"/>
      <c r="I66" s="99">
        <f>+I65/B65</f>
        <v>8.617819299998041E-4</v>
      </c>
      <c r="J66" s="99"/>
      <c r="K66" s="10"/>
      <c r="L66" s="10"/>
      <c r="M66" s="10"/>
      <c r="N66" s="2"/>
      <c r="O66" s="2"/>
      <c r="P66" s="2"/>
      <c r="Q66" s="2"/>
      <c r="R66" s="2"/>
      <c r="S66" s="2"/>
      <c r="T66" s="2"/>
      <c r="U66" s="73" t="s">
        <v>39</v>
      </c>
      <c r="V66" s="74">
        <v>1</v>
      </c>
      <c r="W66" s="88">
        <f>+W65/V65</f>
        <v>0.55635857962669177</v>
      </c>
      <c r="X66" s="88"/>
      <c r="Y66" s="88">
        <f>+Y65/V65</f>
        <v>0.44364142037330828</v>
      </c>
      <c r="Z66" s="88"/>
      <c r="AA66" s="2"/>
      <c r="AB66" s="2"/>
    </row>
    <row r="67" spans="1:29" s="3" customFormat="1" ht="23.25" customHeight="1" x14ac:dyDescent="0.25">
      <c r="A67" s="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9" s="3" customFormat="1" ht="23.25" customHeight="1" thickBot="1" x14ac:dyDescent="0.3">
      <c r="A68" s="75" t="s">
        <v>92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9" s="3" customFormat="1" ht="23.25" customHeight="1" thickTop="1" x14ac:dyDescent="0.25">
      <c r="A69" s="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77"/>
      <c r="O69" s="77"/>
      <c r="P69" s="7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9" s="3" customFormat="1" ht="94.5" customHeight="1" x14ac:dyDescent="0.25">
      <c r="A70" s="78" t="s">
        <v>28</v>
      </c>
      <c r="B70" s="79" t="s">
        <v>1</v>
      </c>
      <c r="C70" s="97" t="s">
        <v>93</v>
      </c>
      <c r="D70" s="98"/>
      <c r="E70" s="97" t="s">
        <v>94</v>
      </c>
      <c r="F70" s="98"/>
      <c r="G70" s="97" t="s">
        <v>95</v>
      </c>
      <c r="H70" s="98"/>
      <c r="I70" s="97" t="s">
        <v>96</v>
      </c>
      <c r="J70" s="98"/>
      <c r="K70" s="97" t="s">
        <v>97</v>
      </c>
      <c r="L70" s="98"/>
      <c r="M70" s="97" t="s">
        <v>98</v>
      </c>
      <c r="N70" s="98"/>
      <c r="O70" s="97" t="s">
        <v>99</v>
      </c>
      <c r="P70" s="98"/>
      <c r="Q70" s="2"/>
      <c r="R70" s="2"/>
      <c r="S70" s="2"/>
      <c r="T70" s="2"/>
      <c r="U70" s="2"/>
      <c r="V70" s="2"/>
      <c r="W70" s="11"/>
      <c r="X70" s="11"/>
      <c r="Y70" s="11"/>
      <c r="Z70" s="11"/>
      <c r="AA70" s="11"/>
      <c r="AB70" s="1"/>
      <c r="AC70" s="80"/>
    </row>
    <row r="71" spans="1:29" s="3" customFormat="1" ht="23.25" customHeight="1" x14ac:dyDescent="0.25">
      <c r="A71" s="65" t="s">
        <v>12</v>
      </c>
      <c r="B71" s="66">
        <f t="shared" ref="B71:B82" si="7">+SUM(C71:P71)</f>
        <v>1961</v>
      </c>
      <c r="C71" s="94">
        <v>718</v>
      </c>
      <c r="D71" s="95"/>
      <c r="E71" s="94">
        <v>362</v>
      </c>
      <c r="F71" s="95"/>
      <c r="G71" s="94">
        <v>501</v>
      </c>
      <c r="H71" s="95"/>
      <c r="I71" s="94">
        <v>269</v>
      </c>
      <c r="J71" s="95"/>
      <c r="K71" s="94">
        <v>72</v>
      </c>
      <c r="L71" s="95"/>
      <c r="M71" s="94">
        <v>39</v>
      </c>
      <c r="N71" s="95"/>
      <c r="O71" s="94">
        <v>0</v>
      </c>
      <c r="P71" s="96"/>
      <c r="Q71" s="2"/>
      <c r="R71" s="2"/>
      <c r="S71" s="2"/>
      <c r="T71" s="2"/>
      <c r="U71" s="2"/>
      <c r="V71" s="2"/>
      <c r="W71" s="11"/>
      <c r="X71" s="11"/>
      <c r="Y71" s="11"/>
      <c r="Z71" s="11"/>
      <c r="AA71" s="11"/>
      <c r="AB71" s="1"/>
      <c r="AC71" s="80"/>
    </row>
    <row r="72" spans="1:29" s="3" customFormat="1" ht="23.25" customHeight="1" x14ac:dyDescent="0.25">
      <c r="A72" s="67" t="s">
        <v>13</v>
      </c>
      <c r="B72" s="68">
        <f t="shared" si="7"/>
        <v>3024</v>
      </c>
      <c r="C72" s="89">
        <v>787</v>
      </c>
      <c r="D72" s="93"/>
      <c r="E72" s="89">
        <v>235</v>
      </c>
      <c r="F72" s="93"/>
      <c r="G72" s="89">
        <v>1199</v>
      </c>
      <c r="H72" s="93"/>
      <c r="I72" s="89">
        <v>398</v>
      </c>
      <c r="J72" s="93"/>
      <c r="K72" s="89">
        <v>299</v>
      </c>
      <c r="L72" s="93"/>
      <c r="M72" s="89">
        <v>87</v>
      </c>
      <c r="N72" s="93"/>
      <c r="O72" s="89">
        <v>19</v>
      </c>
      <c r="P72" s="90"/>
      <c r="Q72" s="2"/>
      <c r="R72" s="2"/>
      <c r="S72" s="2"/>
      <c r="T72" s="2"/>
      <c r="U72" s="2"/>
      <c r="V72" s="2"/>
      <c r="W72" s="11"/>
      <c r="X72" s="11"/>
      <c r="Y72" s="11"/>
      <c r="Z72" s="11"/>
      <c r="AA72" s="11"/>
      <c r="AB72" s="1"/>
      <c r="AC72" s="80"/>
    </row>
    <row r="73" spans="1:29" s="3" customFormat="1" ht="23.25" customHeight="1" x14ac:dyDescent="0.25">
      <c r="A73" s="69" t="s">
        <v>14</v>
      </c>
      <c r="B73" s="70">
        <f t="shared" si="7"/>
        <v>7196</v>
      </c>
      <c r="C73" s="94">
        <v>749</v>
      </c>
      <c r="D73" s="95"/>
      <c r="E73" s="94">
        <v>2914</v>
      </c>
      <c r="F73" s="95"/>
      <c r="G73" s="94">
        <v>2635</v>
      </c>
      <c r="H73" s="95"/>
      <c r="I73" s="94">
        <v>471</v>
      </c>
      <c r="J73" s="95"/>
      <c r="K73" s="94">
        <v>325</v>
      </c>
      <c r="L73" s="95"/>
      <c r="M73" s="94">
        <v>102</v>
      </c>
      <c r="N73" s="95"/>
      <c r="O73" s="94">
        <v>0</v>
      </c>
      <c r="P73" s="96"/>
      <c r="Q73" s="2"/>
      <c r="R73" s="2"/>
      <c r="S73" s="2"/>
      <c r="T73" s="2"/>
      <c r="U73" s="2"/>
      <c r="V73" s="2"/>
      <c r="W73" s="11"/>
      <c r="X73" s="11"/>
      <c r="Y73" s="11"/>
      <c r="Z73" s="11"/>
      <c r="AA73" s="11"/>
      <c r="AB73" s="1"/>
      <c r="AC73" s="80"/>
    </row>
    <row r="74" spans="1:29" s="3" customFormat="1" ht="23.25" customHeight="1" x14ac:dyDescent="0.25">
      <c r="A74" s="67" t="s">
        <v>15</v>
      </c>
      <c r="B74" s="68">
        <f t="shared" si="7"/>
        <v>9447</v>
      </c>
      <c r="C74" s="89">
        <v>1279</v>
      </c>
      <c r="D74" s="93"/>
      <c r="E74" s="89">
        <v>1385</v>
      </c>
      <c r="F74" s="93"/>
      <c r="G74" s="89">
        <v>4752</v>
      </c>
      <c r="H74" s="93"/>
      <c r="I74" s="89">
        <v>1076</v>
      </c>
      <c r="J74" s="93"/>
      <c r="K74" s="89">
        <v>652</v>
      </c>
      <c r="L74" s="93"/>
      <c r="M74" s="89">
        <v>285</v>
      </c>
      <c r="N74" s="93"/>
      <c r="O74" s="89">
        <v>18</v>
      </c>
      <c r="P74" s="90"/>
      <c r="Q74" s="2"/>
      <c r="R74" s="2"/>
      <c r="S74" s="2"/>
      <c r="T74" s="2"/>
      <c r="U74" s="2"/>
      <c r="V74" s="2"/>
      <c r="W74" s="11"/>
      <c r="X74" s="11"/>
      <c r="Y74" s="11"/>
      <c r="Z74" s="11"/>
      <c r="AA74" s="11"/>
      <c r="AB74" s="1"/>
      <c r="AC74" s="80"/>
    </row>
    <row r="75" spans="1:29" s="3" customFormat="1" ht="23.25" customHeight="1" x14ac:dyDescent="0.25">
      <c r="A75" s="69" t="s">
        <v>16</v>
      </c>
      <c r="B75" s="70">
        <f t="shared" si="7"/>
        <v>8996</v>
      </c>
      <c r="C75" s="94">
        <v>1308</v>
      </c>
      <c r="D75" s="95"/>
      <c r="E75" s="94">
        <v>1670</v>
      </c>
      <c r="F75" s="95"/>
      <c r="G75" s="94">
        <v>4196</v>
      </c>
      <c r="H75" s="95"/>
      <c r="I75" s="94">
        <v>1183</v>
      </c>
      <c r="J75" s="95"/>
      <c r="K75" s="94">
        <v>350</v>
      </c>
      <c r="L75" s="95"/>
      <c r="M75" s="94">
        <v>289</v>
      </c>
      <c r="N75" s="95"/>
      <c r="O75" s="94">
        <v>0</v>
      </c>
      <c r="P75" s="96"/>
      <c r="Q75" s="2"/>
      <c r="R75" s="2"/>
      <c r="S75" s="2"/>
      <c r="T75" s="2"/>
      <c r="U75" s="2"/>
      <c r="V75" s="2"/>
      <c r="W75" s="11"/>
      <c r="X75" s="11"/>
      <c r="Y75" s="11"/>
      <c r="Z75" s="11"/>
      <c r="AA75" s="11"/>
      <c r="AB75" s="1"/>
      <c r="AC75" s="80"/>
    </row>
    <row r="76" spans="1:29" s="3" customFormat="1" ht="23.25" customHeight="1" x14ac:dyDescent="0.25">
      <c r="A76" s="67" t="s">
        <v>17</v>
      </c>
      <c r="B76" s="68">
        <f t="shared" si="7"/>
        <v>12039</v>
      </c>
      <c r="C76" s="89">
        <v>1380</v>
      </c>
      <c r="D76" s="93"/>
      <c r="E76" s="89">
        <v>2618</v>
      </c>
      <c r="F76" s="93"/>
      <c r="G76" s="89">
        <v>5883</v>
      </c>
      <c r="H76" s="93"/>
      <c r="I76" s="89">
        <v>926</v>
      </c>
      <c r="J76" s="93"/>
      <c r="K76" s="89">
        <v>633</v>
      </c>
      <c r="L76" s="93"/>
      <c r="M76" s="89">
        <v>599</v>
      </c>
      <c r="N76" s="93"/>
      <c r="O76" s="89">
        <v>0</v>
      </c>
      <c r="P76" s="90"/>
      <c r="Q76" s="2"/>
      <c r="R76" s="2"/>
      <c r="S76" s="2"/>
      <c r="T76" s="2"/>
      <c r="U76" s="2"/>
      <c r="V76" s="2"/>
      <c r="W76" s="11"/>
      <c r="X76" s="11"/>
      <c r="Y76" s="11"/>
      <c r="Z76" s="11"/>
      <c r="AA76" s="11"/>
      <c r="AB76" s="1"/>
      <c r="AC76" s="80"/>
    </row>
    <row r="77" spans="1:29" s="3" customFormat="1" ht="23.25" customHeight="1" x14ac:dyDescent="0.25">
      <c r="A77" s="69" t="s">
        <v>18</v>
      </c>
      <c r="B77" s="70">
        <f t="shared" si="7"/>
        <v>8394</v>
      </c>
      <c r="C77" s="94">
        <v>1056</v>
      </c>
      <c r="D77" s="95"/>
      <c r="E77" s="94">
        <v>3353</v>
      </c>
      <c r="F77" s="95"/>
      <c r="G77" s="94">
        <v>2377</v>
      </c>
      <c r="H77" s="95"/>
      <c r="I77" s="94">
        <v>922</v>
      </c>
      <c r="J77" s="95"/>
      <c r="K77" s="94">
        <v>391</v>
      </c>
      <c r="L77" s="95"/>
      <c r="M77" s="94">
        <v>295</v>
      </c>
      <c r="N77" s="95"/>
      <c r="O77" s="94">
        <v>0</v>
      </c>
      <c r="P77" s="96"/>
      <c r="Q77" s="2"/>
      <c r="R77" s="2"/>
      <c r="S77" s="2"/>
      <c r="T77" s="2"/>
      <c r="U77" s="2"/>
      <c r="V77" s="2"/>
      <c r="W77" s="11"/>
      <c r="X77" s="11"/>
      <c r="Y77" s="11"/>
      <c r="Z77" s="11"/>
      <c r="AA77" s="11"/>
      <c r="AB77" s="1"/>
      <c r="AC77" s="80"/>
    </row>
    <row r="78" spans="1:29" s="3" customFormat="1" ht="23.25" customHeight="1" x14ac:dyDescent="0.25">
      <c r="A78" s="67" t="s">
        <v>19</v>
      </c>
      <c r="B78" s="68">
        <f t="shared" si="7"/>
        <v>0</v>
      </c>
      <c r="C78" s="89"/>
      <c r="D78" s="93"/>
      <c r="E78" s="89"/>
      <c r="F78" s="93"/>
      <c r="G78" s="89"/>
      <c r="H78" s="93"/>
      <c r="I78" s="89"/>
      <c r="J78" s="93"/>
      <c r="K78" s="89"/>
      <c r="L78" s="93"/>
      <c r="M78" s="89"/>
      <c r="N78" s="93"/>
      <c r="O78" s="89"/>
      <c r="P78" s="90"/>
      <c r="Q78" s="2"/>
      <c r="R78" s="2"/>
      <c r="S78" s="2"/>
      <c r="T78" s="2"/>
      <c r="U78" s="2"/>
      <c r="V78" s="2"/>
      <c r="W78" s="11"/>
      <c r="X78" s="11"/>
      <c r="Y78" s="11"/>
      <c r="Z78" s="11"/>
      <c r="AA78" s="11"/>
      <c r="AB78" s="1"/>
      <c r="AC78" s="80"/>
    </row>
    <row r="79" spans="1:29" s="3" customFormat="1" ht="23.25" customHeight="1" x14ac:dyDescent="0.25">
      <c r="A79" s="69" t="s">
        <v>20</v>
      </c>
      <c r="B79" s="70">
        <f t="shared" si="7"/>
        <v>0</v>
      </c>
      <c r="C79" s="94"/>
      <c r="D79" s="95"/>
      <c r="E79" s="94"/>
      <c r="F79" s="95"/>
      <c r="G79" s="94"/>
      <c r="H79" s="95"/>
      <c r="I79" s="94"/>
      <c r="J79" s="95"/>
      <c r="K79" s="94"/>
      <c r="L79" s="95"/>
      <c r="M79" s="94"/>
      <c r="N79" s="95"/>
      <c r="O79" s="94"/>
      <c r="P79" s="96"/>
      <c r="Q79" s="2"/>
      <c r="R79" s="2"/>
      <c r="S79" s="2"/>
      <c r="T79" s="2"/>
      <c r="U79" s="2"/>
      <c r="V79" s="2"/>
      <c r="W79" s="11"/>
      <c r="X79" s="11"/>
      <c r="Y79" s="11"/>
      <c r="Z79" s="11"/>
      <c r="AA79" s="11"/>
      <c r="AB79" s="1"/>
    </row>
    <row r="80" spans="1:29" s="3" customFormat="1" ht="23.25" customHeight="1" x14ac:dyDescent="0.25">
      <c r="A80" s="67" t="s">
        <v>21</v>
      </c>
      <c r="B80" s="68">
        <f t="shared" si="7"/>
        <v>0</v>
      </c>
      <c r="C80" s="89"/>
      <c r="D80" s="93"/>
      <c r="E80" s="89"/>
      <c r="F80" s="93"/>
      <c r="G80" s="89"/>
      <c r="H80" s="93"/>
      <c r="I80" s="89"/>
      <c r="J80" s="93"/>
      <c r="K80" s="89"/>
      <c r="L80" s="93"/>
      <c r="M80" s="89"/>
      <c r="N80" s="93"/>
      <c r="O80" s="89"/>
      <c r="P80" s="90"/>
      <c r="Q80" s="2"/>
      <c r="R80" s="2"/>
      <c r="S80" s="2"/>
      <c r="T80" s="2"/>
      <c r="U80" s="2"/>
      <c r="V80" s="2"/>
      <c r="W80" s="11"/>
      <c r="X80" s="11"/>
      <c r="Y80" s="11"/>
      <c r="Z80" s="11"/>
      <c r="AA80" s="11"/>
      <c r="AB80" s="1"/>
    </row>
    <row r="81" spans="1:28" s="3" customFormat="1" ht="23.25" customHeight="1" x14ac:dyDescent="0.25">
      <c r="A81" s="69" t="s">
        <v>22</v>
      </c>
      <c r="B81" s="70">
        <f t="shared" si="7"/>
        <v>0</v>
      </c>
      <c r="C81" s="94"/>
      <c r="D81" s="95"/>
      <c r="E81" s="94"/>
      <c r="F81" s="95"/>
      <c r="G81" s="94"/>
      <c r="H81" s="95"/>
      <c r="I81" s="94"/>
      <c r="J81" s="95"/>
      <c r="K81" s="94"/>
      <c r="L81" s="95"/>
      <c r="M81" s="94"/>
      <c r="N81" s="95"/>
      <c r="O81" s="94"/>
      <c r="P81" s="96"/>
      <c r="Q81" s="2"/>
      <c r="R81" s="2"/>
      <c r="S81" s="2"/>
      <c r="T81" s="2"/>
      <c r="U81" s="2"/>
      <c r="V81" s="2"/>
      <c r="W81" s="11"/>
      <c r="X81" s="11"/>
      <c r="Y81" s="11"/>
      <c r="Z81" s="11"/>
      <c r="AA81" s="11"/>
      <c r="AB81" s="1"/>
    </row>
    <row r="82" spans="1:28" s="3" customFormat="1" ht="23.25" customHeight="1" x14ac:dyDescent="0.25">
      <c r="A82" s="67" t="s">
        <v>23</v>
      </c>
      <c r="B82" s="68">
        <f t="shared" si="7"/>
        <v>0</v>
      </c>
      <c r="C82" s="89"/>
      <c r="D82" s="93"/>
      <c r="E82" s="89"/>
      <c r="F82" s="93"/>
      <c r="G82" s="89"/>
      <c r="H82" s="93"/>
      <c r="I82" s="89"/>
      <c r="J82" s="93"/>
      <c r="K82" s="89"/>
      <c r="L82" s="93"/>
      <c r="M82" s="89"/>
      <c r="N82" s="93"/>
      <c r="O82" s="89"/>
      <c r="P82" s="90"/>
      <c r="Q82" s="2"/>
      <c r="R82" s="2"/>
      <c r="S82" s="2"/>
      <c r="T82" s="2"/>
      <c r="U82" s="2"/>
      <c r="V82" s="2"/>
      <c r="W82" s="11"/>
      <c r="X82" s="11"/>
      <c r="Y82" s="11"/>
      <c r="Z82" s="11"/>
      <c r="AA82" s="11"/>
      <c r="AB82" s="1"/>
    </row>
    <row r="83" spans="1:28" s="3" customFormat="1" ht="23.25" customHeight="1" x14ac:dyDescent="0.25">
      <c r="A83" s="71" t="s">
        <v>1</v>
      </c>
      <c r="B83" s="72">
        <f>+SUM(B71:B82)</f>
        <v>51057</v>
      </c>
      <c r="C83" s="91">
        <f t="shared" ref="C83:O83" si="8">+SUM(C71:C82)</f>
        <v>7277</v>
      </c>
      <c r="D83" s="92"/>
      <c r="E83" s="91">
        <f t="shared" si="8"/>
        <v>12537</v>
      </c>
      <c r="F83" s="92"/>
      <c r="G83" s="91">
        <f t="shared" si="8"/>
        <v>21543</v>
      </c>
      <c r="H83" s="92"/>
      <c r="I83" s="91">
        <f t="shared" si="8"/>
        <v>5245</v>
      </c>
      <c r="J83" s="92"/>
      <c r="K83" s="91">
        <f t="shared" si="8"/>
        <v>2722</v>
      </c>
      <c r="L83" s="92"/>
      <c r="M83" s="91">
        <f t="shared" si="8"/>
        <v>1696</v>
      </c>
      <c r="N83" s="92"/>
      <c r="O83" s="91">
        <f t="shared" si="8"/>
        <v>37</v>
      </c>
      <c r="P83" s="92"/>
      <c r="Q83" s="2"/>
      <c r="R83" s="2"/>
      <c r="S83" s="2"/>
      <c r="T83" s="2"/>
      <c r="U83" s="2"/>
      <c r="V83" s="2"/>
      <c r="W83" s="12"/>
      <c r="X83" s="12"/>
      <c r="Y83" s="12"/>
      <c r="Z83" s="12"/>
      <c r="AA83" s="12"/>
      <c r="AB83" s="2"/>
    </row>
    <row r="84" spans="1:28" s="3" customFormat="1" ht="23.25" customHeight="1" x14ac:dyDescent="0.25">
      <c r="A84" s="73" t="s">
        <v>49</v>
      </c>
      <c r="B84" s="74">
        <v>1</v>
      </c>
      <c r="C84" s="88">
        <f>+C83/$B$83</f>
        <v>0.14252697965019487</v>
      </c>
      <c r="D84" s="88"/>
      <c r="E84" s="88">
        <f>+E83/$B$83</f>
        <v>0.24554909219108056</v>
      </c>
      <c r="F84" s="88"/>
      <c r="G84" s="88">
        <f>+G83/$B$83</f>
        <v>0.42194018449967685</v>
      </c>
      <c r="H84" s="88"/>
      <c r="I84" s="88">
        <f>+I83/$B$83</f>
        <v>0.10272832324656757</v>
      </c>
      <c r="J84" s="88"/>
      <c r="K84" s="88">
        <f>+K83/$B$83</f>
        <v>5.3312963942260608E-2</v>
      </c>
      <c r="L84" s="88"/>
      <c r="M84" s="88">
        <f>+M83/$B$83</f>
        <v>3.3217776210901544E-2</v>
      </c>
      <c r="N84" s="88"/>
      <c r="O84" s="88">
        <f>+O83/$B$83</f>
        <v>7.2468025931801715E-4</v>
      </c>
      <c r="P84" s="88"/>
      <c r="Q84" s="2"/>
      <c r="R84" s="2"/>
      <c r="S84" s="2"/>
      <c r="T84" s="2"/>
      <c r="U84" s="2"/>
      <c r="V84" s="2"/>
      <c r="W84" s="12"/>
      <c r="X84" s="12"/>
      <c r="Y84" s="12"/>
      <c r="Z84" s="12"/>
      <c r="AA84" s="12"/>
      <c r="AB84" s="2"/>
    </row>
    <row r="85" spans="1:28" s="3" customFormat="1" ht="23.25" customHeight="1" x14ac:dyDescent="0.25">
      <c r="A85" s="18" t="s">
        <v>100</v>
      </c>
      <c r="B85" s="13"/>
      <c r="C85" s="13"/>
      <c r="D85" s="13"/>
      <c r="E85" s="13"/>
      <c r="F85" s="13"/>
      <c r="G85" s="13"/>
      <c r="H85" s="1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s="3" customFormat="1" ht="23.25" customHeight="1" x14ac:dyDescent="0.25">
      <c r="A86" s="18" t="s">
        <v>27</v>
      </c>
      <c r="B86" s="13"/>
      <c r="C86" s="13"/>
      <c r="D86" s="13"/>
      <c r="E86" s="13"/>
      <c r="F86" s="13"/>
      <c r="G86" s="13"/>
      <c r="H86" s="1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</sheetData>
  <mergeCells count="259"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A46:C46"/>
    <mergeCell ref="A51:A52"/>
    <mergeCell ref="B51:B52"/>
    <mergeCell ref="C51:D52"/>
    <mergeCell ref="B37:C37"/>
    <mergeCell ref="B38:C38"/>
    <mergeCell ref="B39:C39"/>
    <mergeCell ref="B40:C40"/>
    <mergeCell ref="B41:C41"/>
    <mergeCell ref="B42:C42"/>
    <mergeCell ref="Y53:Z53"/>
    <mergeCell ref="C54:D54"/>
    <mergeCell ref="E54:F54"/>
    <mergeCell ref="G54:H54"/>
    <mergeCell ref="I54:J54"/>
    <mergeCell ref="W54:X54"/>
    <mergeCell ref="Y54:Z54"/>
    <mergeCell ref="E51:F52"/>
    <mergeCell ref="G51:H52"/>
    <mergeCell ref="I51:J52"/>
    <mergeCell ref="W52:X52"/>
    <mergeCell ref="Y52:Z52"/>
    <mergeCell ref="C53:D53"/>
    <mergeCell ref="E53:F53"/>
    <mergeCell ref="G53:H53"/>
    <mergeCell ref="I53:J53"/>
    <mergeCell ref="W53:X53"/>
    <mergeCell ref="C56:D56"/>
    <mergeCell ref="E56:F56"/>
    <mergeCell ref="G56:H56"/>
    <mergeCell ref="I56:J56"/>
    <mergeCell ref="W56:X56"/>
    <mergeCell ref="Y56:Z56"/>
    <mergeCell ref="C55:D55"/>
    <mergeCell ref="E55:F55"/>
    <mergeCell ref="G55:H55"/>
    <mergeCell ref="I55:J55"/>
    <mergeCell ref="W55:X55"/>
    <mergeCell ref="Y55:Z55"/>
    <mergeCell ref="C58:D58"/>
    <mergeCell ref="E58:F58"/>
    <mergeCell ref="G58:H58"/>
    <mergeCell ref="I58:J58"/>
    <mergeCell ref="W58:X58"/>
    <mergeCell ref="Y58:Z58"/>
    <mergeCell ref="C57:D57"/>
    <mergeCell ref="E57:F57"/>
    <mergeCell ref="G57:H57"/>
    <mergeCell ref="I57:J57"/>
    <mergeCell ref="W57:X57"/>
    <mergeCell ref="Y57:Z57"/>
    <mergeCell ref="C60:D60"/>
    <mergeCell ref="E60:F60"/>
    <mergeCell ref="G60:H60"/>
    <mergeCell ref="I60:J60"/>
    <mergeCell ref="W60:X60"/>
    <mergeCell ref="Y60:Z60"/>
    <mergeCell ref="C59:D59"/>
    <mergeCell ref="E59:F59"/>
    <mergeCell ref="G59:H59"/>
    <mergeCell ref="I59:J59"/>
    <mergeCell ref="W59:X59"/>
    <mergeCell ref="Y59:Z59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4:P84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2018-08-16T15:22:11Z</dcterms:modified>
</cp:coreProperties>
</file>