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/>
  </bookViews>
  <sheets>
    <sheet name="2.9" sheetId="1" r:id="rId1"/>
  </sheets>
  <definedNames>
    <definedName name="_xlnm.Print_Area" localSheetId="0">'2.9'!$A$1:$S$39</definedName>
    <definedName name="Excel_BuiltIn__FilterDatabase_3_1" localSheetId="0">#REF!</definedName>
    <definedName name="Excel_BuiltIn__FilterDatabase_3_1">#REF!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8" i="1" l="1"/>
  <c r="D23" i="1"/>
  <c r="D29" i="1"/>
  <c r="D16" i="1"/>
  <c r="E35" i="1" l="1"/>
  <c r="D10" i="1"/>
  <c r="H10" i="1" s="1"/>
  <c r="D24" i="1"/>
  <c r="F24" i="1" s="1"/>
  <c r="D28" i="1"/>
  <c r="N28" i="1" s="1"/>
  <c r="D20" i="1"/>
  <c r="D19" i="1"/>
  <c r="D30" i="1"/>
  <c r="R30" i="1" s="1"/>
  <c r="D22" i="1"/>
  <c r="D15" i="1"/>
  <c r="P15" i="1" s="1"/>
  <c r="D25" i="1"/>
  <c r="O35" i="1"/>
  <c r="M35" i="1"/>
  <c r="K35" i="1"/>
  <c r="D13" i="1"/>
  <c r="N13" i="1" s="1"/>
  <c r="Q35" i="1"/>
  <c r="D27" i="1"/>
  <c r="D21" i="1"/>
  <c r="R21" i="1" s="1"/>
  <c r="D8" i="1"/>
  <c r="P8" i="1" s="1"/>
  <c r="F16" i="1"/>
  <c r="N18" i="1"/>
  <c r="D12" i="1"/>
  <c r="D9" i="1"/>
  <c r="I35" i="1"/>
  <c r="D32" i="1"/>
  <c r="L32" i="1" s="1"/>
  <c r="D26" i="1"/>
  <c r="P26" i="1" s="1"/>
  <c r="G35" i="1"/>
  <c r="D17" i="1"/>
  <c r="N17" i="1" s="1"/>
  <c r="D11" i="1"/>
  <c r="F11" i="1" s="1"/>
  <c r="D31" i="1"/>
  <c r="J31" i="1" s="1"/>
  <c r="D14" i="1"/>
  <c r="R14" i="1" s="1"/>
  <c r="F25" i="1" l="1"/>
  <c r="R25" i="1"/>
  <c r="L29" i="1"/>
  <c r="P29" i="1"/>
  <c r="N29" i="1"/>
  <c r="J29" i="1"/>
  <c r="R29" i="1"/>
  <c r="F29" i="1"/>
  <c r="H29" i="1"/>
  <c r="P9" i="1"/>
  <c r="H9" i="1"/>
  <c r="F9" i="1"/>
  <c r="L19" i="1"/>
  <c r="R19" i="1"/>
  <c r="H19" i="1"/>
  <c r="F12" i="1"/>
  <c r="H12" i="1"/>
  <c r="J20" i="1"/>
  <c r="H20" i="1"/>
  <c r="F20" i="1"/>
  <c r="H23" i="1"/>
  <c r="F23" i="1"/>
  <c r="L27" i="1"/>
  <c r="R27" i="1"/>
  <c r="H27" i="1"/>
  <c r="F27" i="1"/>
  <c r="R22" i="1"/>
  <c r="H22" i="1"/>
  <c r="N25" i="1"/>
  <c r="P10" i="1"/>
  <c r="N30" i="1"/>
  <c r="J25" i="1"/>
  <c r="F19" i="1"/>
  <c r="P23" i="1"/>
  <c r="F10" i="1"/>
  <c r="N27" i="1"/>
  <c r="N22" i="1"/>
  <c r="N15" i="1"/>
  <c r="H15" i="1"/>
  <c r="J27" i="1"/>
  <c r="J10" i="1"/>
  <c r="N19" i="1"/>
  <c r="R15" i="1"/>
  <c r="F15" i="1"/>
  <c r="P17" i="1"/>
  <c r="H31" i="1"/>
  <c r="H17" i="1"/>
  <c r="J11" i="1"/>
  <c r="J17" i="1"/>
  <c r="L20" i="1"/>
  <c r="R17" i="1"/>
  <c r="N10" i="1"/>
  <c r="L17" i="1"/>
  <c r="L11" i="1"/>
  <c r="N9" i="1"/>
  <c r="H11" i="1"/>
  <c r="H13" i="1"/>
  <c r="F31" i="1"/>
  <c r="P20" i="1"/>
  <c r="R11" i="1"/>
  <c r="J9" i="1"/>
  <c r="F17" i="1"/>
  <c r="P13" i="1"/>
  <c r="P11" i="1"/>
  <c r="L9" i="1"/>
  <c r="R31" i="1"/>
  <c r="H8" i="1"/>
  <c r="L25" i="1"/>
  <c r="N31" i="1"/>
  <c r="N20" i="1"/>
  <c r="P31" i="1"/>
  <c r="J8" i="1"/>
  <c r="R23" i="1"/>
  <c r="R24" i="1"/>
  <c r="L31" i="1"/>
  <c r="J23" i="1"/>
  <c r="L23" i="1"/>
  <c r="L14" i="1"/>
  <c r="H30" i="1"/>
  <c r="J15" i="1"/>
  <c r="H18" i="1"/>
  <c r="P22" i="1"/>
  <c r="H24" i="1"/>
  <c r="P18" i="1"/>
  <c r="F18" i="1"/>
  <c r="J24" i="1"/>
  <c r="N23" i="1"/>
  <c r="L8" i="1"/>
  <c r="P25" i="1"/>
  <c r="L15" i="1"/>
  <c r="F32" i="1"/>
  <c r="P16" i="1"/>
  <c r="F22" i="1"/>
  <c r="L22" i="1"/>
  <c r="R16" i="1"/>
  <c r="H16" i="1"/>
  <c r="P19" i="1"/>
  <c r="P27" i="1"/>
  <c r="L16" i="1"/>
  <c r="J19" i="1"/>
  <c r="J16" i="1"/>
  <c r="N16" i="1"/>
  <c r="P14" i="1"/>
  <c r="N11" i="1"/>
  <c r="R32" i="1"/>
  <c r="J32" i="1"/>
  <c r="J22" i="1"/>
  <c r="N24" i="1"/>
  <c r="P28" i="1"/>
  <c r="P32" i="1"/>
  <c r="F8" i="1"/>
  <c r="R28" i="1"/>
  <c r="P21" i="1"/>
  <c r="N8" i="1"/>
  <c r="R8" i="1"/>
  <c r="H32" i="1"/>
  <c r="N12" i="1"/>
  <c r="J12" i="1"/>
  <c r="L13" i="1"/>
  <c r="P30" i="1"/>
  <c r="H14" i="1"/>
  <c r="J30" i="1"/>
  <c r="R26" i="1"/>
  <c r="L30" i="1"/>
  <c r="J28" i="1"/>
  <c r="L24" i="1"/>
  <c r="P24" i="1"/>
  <c r="L28" i="1"/>
  <c r="J14" i="1"/>
  <c r="L10" i="1"/>
  <c r="H25" i="1"/>
  <c r="F14" i="1"/>
  <c r="L12" i="1"/>
  <c r="F28" i="1"/>
  <c r="R13" i="1"/>
  <c r="R20" i="1"/>
  <c r="N14" i="1"/>
  <c r="R18" i="1"/>
  <c r="R9" i="1"/>
  <c r="R10" i="1"/>
  <c r="L18" i="1"/>
  <c r="J13" i="1"/>
  <c r="F21" i="1"/>
  <c r="L26" i="1"/>
  <c r="J21" i="1"/>
  <c r="H21" i="1"/>
  <c r="J18" i="1"/>
  <c r="J26" i="1"/>
  <c r="N26" i="1"/>
  <c r="D35" i="1"/>
  <c r="L21" i="1"/>
  <c r="F30" i="1"/>
  <c r="P12" i="1"/>
  <c r="H28" i="1"/>
  <c r="F13" i="1"/>
  <c r="N32" i="1"/>
  <c r="R12" i="1"/>
  <c r="N21" i="1"/>
  <c r="F26" i="1"/>
  <c r="H26" i="1"/>
  <c r="N35" i="1" l="1"/>
  <c r="P35" i="1"/>
  <c r="F35" i="1"/>
  <c r="L35" i="1"/>
  <c r="R35" i="1"/>
  <c r="J35" i="1"/>
  <c r="H35" i="1"/>
</calcChain>
</file>

<file path=xl/sharedStrings.xml><?xml version="1.0" encoding="utf-8"?>
<sst xmlns="http://schemas.openxmlformats.org/spreadsheetml/2006/main" count="51" uniqueCount="44">
  <si>
    <t>N°</t>
  </si>
  <si>
    <t>Total</t>
  </si>
  <si>
    <t>%</t>
  </si>
  <si>
    <t>Jóvenes 
(18-29 años)</t>
  </si>
  <si>
    <t>Adulto
 (30-59 años)</t>
  </si>
  <si>
    <t>Infancia 
(0-5 años)</t>
  </si>
  <si>
    <t>Niñez
 (6-11 años)</t>
  </si>
  <si>
    <t>Adolescente
 (12-14 años)</t>
  </si>
  <si>
    <t>Adolescente Tardio 
(15-17 años)</t>
  </si>
  <si>
    <t>Adulto Mayor (60 a más años)</t>
  </si>
  <si>
    <t>CASOS DE PERSONAS AFECTADAS POR HECHOS DE VIOLENCIA CONTRA LAS MUJERES, LOS INTEGRANTES DEL GRUPO FAMILIAR Y PERSONAS AFECTADAS POR VIOLENCIA SEXUAL ATENDIDOS POR EL PNCVFS,  SEGÚN DEPARTAMENTO Y GRUPOS DE EDAD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</si>
  <si>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</si>
  <si>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</si>
  <si>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</si>
  <si>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</si>
  <si>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</si>
  <si>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</si>
  <si>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</si>
  <si>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</si>
  <si>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</si>
  <si>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</si>
  <si>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</si>
  <si>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</si>
  <si>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</si>
  <si>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</si>
  <si>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</si>
  <si>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</si>
  <si>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</si>
  <si>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</si>
  <si>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</si>
  <si>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</si>
  <si>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</si>
  <si>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</si>
  <si>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</si>
  <si>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</si>
  <si>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</si>
  <si>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(/1) Mujeres alguna vez unidas de 15 a 49 años que han sufrido alguna vez violencia por parte de su esposo o compañero.</t>
  </si>
  <si>
    <t>Fuente : Registro de casos del CEM</t>
  </si>
  <si>
    <t>Elaboración : UGIGC - PNCVFS</t>
  </si>
  <si>
    <t>Cuadro N° 2.9</t>
  </si>
  <si>
    <t>(/2) Comprende los 43 distritos que conforman la provincia de Lima</t>
  </si>
  <si>
    <t>Violencia psicológica, física y/o sexual (/1) ENDES 2018</t>
  </si>
  <si>
    <t>Periodo : Enero - Julio, 2019 (Preliminar)</t>
  </si>
  <si>
    <t>Lima/2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</si>
</sst>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6795556505021"/>
        <bgColor theme="0"/>
      </patternFill>
    </fill>
    <fill>
      <patternFill patternType="solid">
        <fgColor theme="0"/>
        <bgColor theme="0"/>
      </patternFill>
    </fill>
    <fill>
      <patternFill patternType="solid">
        <fgColor rgb="FF305496"/>
        <bgColor theme="0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305496"/>
      </right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</cellStyleXfs>
  <cellXfs count="45">
    <xf numFmtId="0" fontId="0" fillId="0" borderId="0" xfId="0"/>
    <xf numFmtId="0" fontId="3" fillId="3" borderId="0" xfId="0" applyFont="1" applyFill="1" applyAlignment="1">
      <alignment vertical="center"/>
    </xf>
    <xf numFmtId="0" fontId="4" fillId="3" borderId="0" xfId="2" applyFont="1" applyFill="1"/>
    <xf numFmtId="0" fontId="4" fillId="3" borderId="0" xfId="2" applyFont="1" applyFill="1" applyAlignment="1">
      <alignment horizontal="centerContinuous"/>
    </xf>
    <xf numFmtId="0" fontId="4" fillId="3" borderId="0" xfId="2" applyFont="1" applyFill="1" applyAlignment="1">
      <alignment horizontal="center"/>
    </xf>
    <xf numFmtId="0" fontId="4" fillId="3" borderId="0" xfId="2" applyFont="1" applyFill="1" applyAlignment="1">
      <alignment horizontal="centerContinuous" vertical="center" wrapText="1"/>
    </xf>
    <xf numFmtId="0" fontId="6" fillId="3" borderId="0" xfId="2" applyFont="1" applyFill="1" applyAlignment="1">
      <alignment horizontal="justify" vertical="center" wrapText="1"/>
    </xf>
    <xf numFmtId="0" fontId="7" fillId="3" borderId="0" xfId="2" applyFont="1" applyFill="1" applyAlignment="1">
      <alignment vertical="center"/>
    </xf>
    <xf numFmtId="0" fontId="8" fillId="6" borderId="0" xfId="2" applyFont="1" applyFill="1" applyBorder="1" applyAlignment="1">
      <alignment vertical="center" wrapText="1"/>
    </xf>
    <xf numFmtId="49" fontId="8" fillId="6" borderId="0" xfId="2" applyNumberFormat="1" applyFont="1" applyFill="1" applyBorder="1" applyAlignment="1">
      <alignment horizontal="center" vertical="center" wrapText="1"/>
    </xf>
    <xf numFmtId="0" fontId="8" fillId="6" borderId="0" xfId="2" applyFont="1" applyFill="1" applyBorder="1" applyAlignment="1">
      <alignment horizontal="center" vertical="center" wrapText="1"/>
    </xf>
    <xf numFmtId="0" fontId="4" fillId="7" borderId="2" xfId="2" applyFont="1" applyFill="1" applyBorder="1" applyAlignment="1">
      <alignment horizontal="center" vertical="center"/>
    </xf>
    <xf numFmtId="0" fontId="9" fillId="7" borderId="3" xfId="3" applyFont="1" applyFill="1" applyBorder="1" applyAlignment="1">
      <alignment horizontal="left" vertical="center" wrapText="1"/>
    </xf>
    <xf numFmtId="9" fontId="4" fillId="7" borderId="2" xfId="4" applyFont="1" applyFill="1" applyBorder="1" applyAlignment="1">
      <alignment horizontal="center" vertical="center" wrapText="1"/>
    </xf>
    <xf numFmtId="3" fontId="7" fillId="7" borderId="2" xfId="2" applyNumberFormat="1" applyFont="1" applyFill="1" applyBorder="1" applyAlignment="1">
      <alignment horizontal="center" vertical="center" wrapText="1"/>
    </xf>
    <xf numFmtId="3" fontId="4" fillId="7" borderId="2" xfId="0" applyNumberFormat="1" applyFont="1" applyFill="1" applyBorder="1" applyAlignment="1">
      <alignment horizontal="center" vertical="center"/>
    </xf>
    <xf numFmtId="1" fontId="4" fillId="7" borderId="2" xfId="4" applyNumberFormat="1" applyFont="1" applyFill="1" applyBorder="1" applyAlignment="1">
      <alignment horizontal="center" vertical="center" wrapText="1"/>
    </xf>
    <xf numFmtId="0" fontId="4" fillId="7" borderId="4" xfId="2" applyFont="1" applyFill="1" applyBorder="1" applyAlignment="1">
      <alignment horizontal="center" vertical="center"/>
    </xf>
    <xf numFmtId="0" fontId="9" fillId="7" borderId="5" xfId="3" applyFont="1" applyFill="1" applyBorder="1" applyAlignment="1">
      <alignment horizontal="left" vertical="center" wrapText="1"/>
    </xf>
    <xf numFmtId="9" fontId="4" fillId="7" borderId="4" xfId="4" applyFont="1" applyFill="1" applyBorder="1" applyAlignment="1">
      <alignment horizontal="center" vertical="center" wrapText="1"/>
    </xf>
    <xf numFmtId="3" fontId="7" fillId="7" borderId="4" xfId="2" applyNumberFormat="1" applyFont="1" applyFill="1" applyBorder="1" applyAlignment="1">
      <alignment horizontal="center" vertical="center" wrapText="1"/>
    </xf>
    <xf numFmtId="0" fontId="4" fillId="4" borderId="0" xfId="2" applyFont="1" applyFill="1"/>
    <xf numFmtId="3" fontId="4" fillId="7" borderId="4" xfId="0" applyNumberFormat="1" applyFont="1" applyFill="1" applyBorder="1" applyAlignment="1">
      <alignment horizontal="center" vertical="center"/>
    </xf>
    <xf numFmtId="1" fontId="4" fillId="7" borderId="4" xfId="4" applyNumberFormat="1" applyFont="1" applyFill="1" applyBorder="1" applyAlignment="1">
      <alignment horizontal="center" vertical="center" wrapText="1"/>
    </xf>
    <xf numFmtId="0" fontId="4" fillId="7" borderId="0" xfId="2" applyFont="1" applyFill="1" applyBorder="1" applyAlignment="1">
      <alignment horizontal="center" vertical="center"/>
    </xf>
    <xf numFmtId="0" fontId="9" fillId="7" borderId="7" xfId="3" applyFont="1" applyFill="1" applyBorder="1" applyAlignment="1">
      <alignment horizontal="left" vertical="center" wrapText="1"/>
    </xf>
    <xf numFmtId="9" fontId="4" fillId="7" borderId="0" xfId="4" applyFont="1" applyFill="1" applyBorder="1" applyAlignment="1">
      <alignment horizontal="center" vertical="center" wrapText="1"/>
    </xf>
    <xf numFmtId="3" fontId="7" fillId="7" borderId="0" xfId="2" applyNumberFormat="1" applyFont="1" applyFill="1" applyBorder="1" applyAlignment="1">
      <alignment horizontal="center" vertical="center" wrapText="1"/>
    </xf>
    <xf numFmtId="3" fontId="4" fillId="7" borderId="0" xfId="0" applyNumberFormat="1" applyFont="1" applyFill="1" applyBorder="1" applyAlignment="1">
      <alignment horizontal="center" vertical="center"/>
    </xf>
    <xf numFmtId="1" fontId="4" fillId="7" borderId="0" xfId="4" applyNumberFormat="1" applyFont="1" applyFill="1" applyBorder="1" applyAlignment="1">
      <alignment horizontal="center" vertical="center" wrapText="1"/>
    </xf>
    <xf numFmtId="164" fontId="4" fillId="7" borderId="0" xfId="4" applyNumberFormat="1" applyFont="1" applyFill="1" applyBorder="1" applyAlignment="1">
      <alignment horizontal="center" vertical="center" wrapText="1"/>
    </xf>
    <xf numFmtId="9" fontId="8" fillId="6" borderId="1" xfId="4" applyFont="1" applyFill="1" applyBorder="1" applyAlignment="1">
      <alignment horizontal="center" vertical="center" wrapText="1"/>
    </xf>
    <xf numFmtId="3" fontId="8" fillId="6" borderId="1" xfId="2" applyNumberFormat="1" applyFont="1" applyFill="1" applyBorder="1" applyAlignment="1">
      <alignment horizontal="center" vertical="center" wrapText="1"/>
    </xf>
    <xf numFmtId="164" fontId="8" fillId="6" borderId="1" xfId="4" applyNumberFormat="1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vertical="center"/>
    </xf>
    <xf numFmtId="9" fontId="7" fillId="3" borderId="0" xfId="4" applyFont="1" applyFill="1" applyBorder="1" applyAlignment="1">
      <alignment horizontal="center" vertical="center" wrapText="1"/>
    </xf>
    <xf numFmtId="164" fontId="7" fillId="3" borderId="0" xfId="4" applyNumberFormat="1" applyFont="1" applyFill="1" applyBorder="1" applyAlignment="1">
      <alignment horizontal="center" vertical="center" wrapText="1"/>
    </xf>
    <xf numFmtId="0" fontId="4" fillId="3" borderId="0" xfId="2" applyFont="1" applyFill="1" applyAlignment="1">
      <alignment vertical="center" wrapText="1"/>
    </xf>
    <xf numFmtId="0" fontId="4" fillId="3" borderId="0" xfId="2" applyFont="1" applyFill="1" applyAlignment="1">
      <alignment horizontal="center" vertical="center" wrapText="1"/>
    </xf>
    <xf numFmtId="0" fontId="11" fillId="2" borderId="0" xfId="2" applyFont="1" applyFill="1" applyAlignment="1">
      <alignment vertical="center"/>
    </xf>
    <xf numFmtId="0" fontId="7" fillId="5" borderId="0" xfId="0" applyFont="1" applyFill="1" applyAlignment="1">
      <alignment horizontal="left" vertical="center" indent="1"/>
    </xf>
    <xf numFmtId="164" fontId="4" fillId="7" borderId="2" xfId="4" applyNumberFormat="1" applyFont="1" applyFill="1" applyBorder="1" applyAlignment="1">
      <alignment horizontal="right" vertical="center" wrapText="1"/>
    </xf>
    <xf numFmtId="0" fontId="5" fillId="3" borderId="0" xfId="2" applyFont="1" applyFill="1" applyAlignment="1">
      <alignment horizontal="justify" vertical="center" wrapText="1"/>
    </xf>
    <xf numFmtId="0" fontId="8" fillId="6" borderId="1" xfId="2" applyFont="1" applyFill="1" applyBorder="1" applyAlignment="1">
      <alignment horizontal="center" vertical="center" wrapText="1"/>
    </xf>
    <xf numFmtId="0" fontId="8" fillId="6" borderId="6" xfId="2" applyFont="1" applyFill="1" applyBorder="1" applyAlignment="1">
      <alignment horizontal="center" vertical="center" wrapText="1"/>
    </xf>
  </cellXfs>
  <cellStyles count="5">
    <cellStyle name="Normal" xfId="0" builtinId="0"/>
    <cellStyle name="Normal 2" xfId="1"/>
    <cellStyle name="Normal_Directorio CEMs - agos - 2009 - UGTAI" xfId="2"/>
    <cellStyle name="Normal_Hoja4" xfId="3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9"/>
  <sheetViews>
    <sheetView showGridLines="0" tabSelected="1" view="pageBreakPreview" zoomScaleSheetLayoutView="100" workbookViewId="0">
      <pane ySplit="7" topLeftCell="A8" activePane="bottomLeft" state="frozen"/>
      <selection pane="bottomLeft" activeCell="D1" sqref="D1"/>
    </sheetView>
  </sheetViews>
  <sheetFormatPr baseColWidth="10" defaultColWidth="11.42578125" defaultRowHeight="12.75" x14ac:dyDescent="0.2"/>
  <cols>
    <col min="1" max="1" width="4.7109375" style="2" customWidth="1"/>
    <col min="2" max="2" width="21.7109375" style="2" customWidth="1"/>
    <col min="3" max="3" width="1.140625" style="2" customWidth="1"/>
    <col min="4" max="4" width="9.7109375" style="2" customWidth="1"/>
    <col min="5" max="5" width="11.7109375" style="2" customWidth="1"/>
    <col min="6" max="6" width="4.7109375" style="2" customWidth="1"/>
    <col min="7" max="7" width="10.5703125" style="2" customWidth="1"/>
    <col min="8" max="8" width="5.7109375" style="2" customWidth="1"/>
    <col min="9" max="9" width="11.7109375" style="2" customWidth="1"/>
    <col min="10" max="10" width="5.7109375" style="2" customWidth="1"/>
    <col min="11" max="11" width="11.7109375" style="2" customWidth="1"/>
    <col min="12" max="12" width="5.7109375" style="2" customWidth="1"/>
    <col min="13" max="13" width="11.7109375" style="2" customWidth="1"/>
    <col min="14" max="14" width="6.5703125" style="2" customWidth="1"/>
    <col min="15" max="15" width="11.7109375" style="2" customWidth="1"/>
    <col min="16" max="16" width="5.7109375" style="2" customWidth="1"/>
    <col min="17" max="17" width="11.7109375" style="2" customWidth="1"/>
    <col min="18" max="18" width="5.7109375" style="2" customWidth="1"/>
    <col min="19" max="19" width="17.5703125" style="4" customWidth="1"/>
    <col min="20" max="30" width="5.28515625" style="2" customWidth="1"/>
    <col min="31" max="16384" width="11.42578125" style="2"/>
  </cols>
  <sheetData>
    <row r="1" spans="1:30" ht="18" x14ac:dyDescent="0.2">
      <c r="A1" s="1" t="s">
        <v>39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</row>
    <row r="2" spans="1:30" ht="6" customHeight="1" x14ac:dyDescent="0.2">
      <c r="B2" s="5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30" ht="36" customHeight="1" x14ac:dyDescent="0.2">
      <c r="A3" s="42" t="s">
        <v>10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</row>
    <row r="4" spans="1:30" ht="6" customHeight="1" x14ac:dyDescent="0.2">
      <c r="B4" s="6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</row>
    <row r="5" spans="1:30" ht="13.5" customHeight="1" x14ac:dyDescent="0.2">
      <c r="A5" s="7" t="s">
        <v>42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spans="1:30" ht="4.5" customHeight="1" x14ac:dyDescent="0.2"/>
    <row r="7" spans="1:30" ht="53.25" customHeight="1" x14ac:dyDescent="0.2">
      <c r="A7" s="8" t="s">
        <v>0</v>
      </c>
      <c r="B7" s="8" t="s">
        <v>35</v>
      </c>
      <c r="C7" s="9"/>
      <c r="D7" s="9" t="s">
        <v>1</v>
      </c>
      <c r="E7" s="9" t="s">
        <v>5</v>
      </c>
      <c r="F7" s="9" t="s">
        <v>2</v>
      </c>
      <c r="G7" s="9" t="s">
        <v>6</v>
      </c>
      <c r="H7" s="9" t="s">
        <v>2</v>
      </c>
      <c r="I7" s="9" t="s">
        <v>7</v>
      </c>
      <c r="J7" s="9" t="s">
        <v>2</v>
      </c>
      <c r="K7" s="9" t="s">
        <v>8</v>
      </c>
      <c r="L7" s="9" t="s">
        <v>2</v>
      </c>
      <c r="M7" s="9" t="s">
        <v>3</v>
      </c>
      <c r="N7" s="9" t="s">
        <v>2</v>
      </c>
      <c r="O7" s="9" t="s">
        <v>4</v>
      </c>
      <c r="P7" s="9" t="s">
        <v>2</v>
      </c>
      <c r="Q7" s="9" t="s">
        <v>9</v>
      </c>
      <c r="R7" s="9" t="s">
        <v>2</v>
      </c>
      <c r="S7" s="10" t="s">
        <v>41</v>
      </c>
    </row>
    <row r="8" spans="1:30" ht="18.75" customHeight="1" x14ac:dyDescent="0.2">
      <c r="A8" s="11">
        <v>1</v>
      </c>
      <c r="B8" s="12" t="s">
        <v>43</v>
      </c>
      <c r="C8" s="13"/>
      <c r="D8" s="14">
        <f t="shared" ref="D8:D32" si="0">E8+G8+I8+K8+M8+O8+Q8</f>
        <v>32143</v>
      </c>
      <c r="E8" s="15">
        <v>2053</v>
      </c>
      <c r="F8" s="13">
        <f t="shared" ref="F8:F32" si="1">E8/D8</f>
        <v>6.3870827240767813E-2</v>
      </c>
      <c r="G8" s="15">
        <v>4292</v>
      </c>
      <c r="H8" s="13">
        <f t="shared" ref="H8:H32" si="2">G8/$D8</f>
        <v>0.13352829542979808</v>
      </c>
      <c r="I8" s="15">
        <v>2339</v>
      </c>
      <c r="J8" s="13">
        <f t="shared" ref="J8:J32" si="3">I8/$D8</f>
        <v>7.2768565473042349E-2</v>
      </c>
      <c r="K8" s="15">
        <v>1762</v>
      </c>
      <c r="L8" s="13">
        <f t="shared" ref="L8:L32" si="4">K8/$D8</f>
        <v>5.481753414429269E-2</v>
      </c>
      <c r="M8" s="16">
        <v>7197</v>
      </c>
      <c r="N8" s="13">
        <f t="shared" ref="N8:N32" si="5">M8/$D8</f>
        <v>0.22390567153034877</v>
      </c>
      <c r="O8" s="16">
        <v>12226</v>
      </c>
      <c r="P8" s="13">
        <f t="shared" ref="P8:P32" si="6">O8/$D8</f>
        <v>0.38036275394331581</v>
      </c>
      <c r="Q8" s="16">
        <v>2274</v>
      </c>
      <c r="R8" s="13">
        <f t="shared" ref="R8:R32" si="7">Q8/$D8</f>
        <v>7.0746352238434493E-2</v>
      </c>
      <c r="S8" s="41">
        <v>0.65100000000000002</v>
      </c>
    </row>
    <row r="9" spans="1:30" s="21" customFormat="1" ht="18.75" customHeight="1" x14ac:dyDescent="0.2">
      <c r="A9" s="17">
        <v>2</v>
      </c>
      <c r="B9" s="18" t="s">
        <v>14</v>
      </c>
      <c r="C9" s="19"/>
      <c r="D9" s="20">
        <f t="shared" si="0"/>
        <v>9103</v>
      </c>
      <c r="E9" s="15">
        <v>599</v>
      </c>
      <c r="F9" s="19">
        <f t="shared" si="1"/>
        <v>6.5802482698011644E-2</v>
      </c>
      <c r="G9" s="15">
        <v>1329</v>
      </c>
      <c r="H9" s="19">
        <f t="shared" si="2"/>
        <v>0.14599582555201582</v>
      </c>
      <c r="I9" s="15">
        <v>654</v>
      </c>
      <c r="J9" s="19">
        <f t="shared" si="3"/>
        <v>7.1844446885642094E-2</v>
      </c>
      <c r="K9" s="15">
        <v>533</v>
      </c>
      <c r="L9" s="19">
        <f t="shared" si="4"/>
        <v>5.8552125672855102E-2</v>
      </c>
      <c r="M9" s="16">
        <v>1651</v>
      </c>
      <c r="N9" s="19">
        <f t="shared" si="5"/>
        <v>0.1813687795232341</v>
      </c>
      <c r="O9" s="16">
        <v>3594</v>
      </c>
      <c r="P9" s="19">
        <f t="shared" si="6"/>
        <v>0.39481489618806986</v>
      </c>
      <c r="Q9" s="16">
        <v>743</v>
      </c>
      <c r="R9" s="19">
        <f t="shared" si="7"/>
        <v>8.1621443480171377E-2</v>
      </c>
      <c r="S9" s="41">
        <v>0.66300000000000003</v>
      </c>
      <c r="T9" s="2"/>
      <c r="U9" s="2"/>
      <c r="V9" s="2"/>
      <c r="W9" s="2"/>
      <c r="X9" s="2"/>
      <c r="Y9" s="2"/>
      <c r="Z9" s="2"/>
      <c r="AA9" s="2"/>
      <c r="AB9" s="2"/>
      <c r="AC9" s="2"/>
      <c r="AD9" s="2"/>
    </row>
    <row r="10" spans="1:30" ht="18.75" customHeight="1" x14ac:dyDescent="0.2">
      <c r="A10" s="11">
        <v>3</v>
      </c>
      <c r="B10" s="18" t="s">
        <v>18</v>
      </c>
      <c r="C10" s="19"/>
      <c r="D10" s="20">
        <f t="shared" si="0"/>
        <v>7448</v>
      </c>
      <c r="E10" s="15">
        <v>343</v>
      </c>
      <c r="F10" s="19">
        <f t="shared" si="1"/>
        <v>4.6052631578947366E-2</v>
      </c>
      <c r="G10" s="15">
        <v>619</v>
      </c>
      <c r="H10" s="19">
        <f t="shared" si="2"/>
        <v>8.3109559613319006E-2</v>
      </c>
      <c r="I10" s="15">
        <v>377</v>
      </c>
      <c r="J10" s="19">
        <f t="shared" si="3"/>
        <v>5.061761546723953E-2</v>
      </c>
      <c r="K10" s="15">
        <v>336</v>
      </c>
      <c r="L10" s="19">
        <f t="shared" si="4"/>
        <v>4.5112781954887216E-2</v>
      </c>
      <c r="M10" s="16">
        <v>1936</v>
      </c>
      <c r="N10" s="19">
        <f t="shared" si="5"/>
        <v>0.25993555316863587</v>
      </c>
      <c r="O10" s="16">
        <v>3427</v>
      </c>
      <c r="P10" s="19">
        <f t="shared" si="6"/>
        <v>0.46012352309344789</v>
      </c>
      <c r="Q10" s="16">
        <v>410</v>
      </c>
      <c r="R10" s="19">
        <f t="shared" si="7"/>
        <v>5.5048335123523091E-2</v>
      </c>
      <c r="S10" s="41">
        <v>0.57999999999999996</v>
      </c>
      <c r="U10" s="21"/>
      <c r="V10" s="21"/>
      <c r="W10" s="21"/>
      <c r="X10" s="21"/>
      <c r="Y10" s="21"/>
      <c r="Z10" s="21"/>
      <c r="AA10" s="21"/>
      <c r="AB10" s="21"/>
      <c r="AC10" s="21"/>
      <c r="AD10" s="21"/>
    </row>
    <row r="11" spans="1:30" s="21" customFormat="1" ht="18.75" customHeight="1" x14ac:dyDescent="0.2">
      <c r="A11" s="17">
        <v>4</v>
      </c>
      <c r="B11" s="18" t="s">
        <v>22</v>
      </c>
      <c r="C11" s="19"/>
      <c r="D11" s="20">
        <f t="shared" si="0"/>
        <v>5237</v>
      </c>
      <c r="E11" s="15">
        <v>368</v>
      </c>
      <c r="F11" s="19">
        <f t="shared" si="1"/>
        <v>7.0269238113423713E-2</v>
      </c>
      <c r="G11" s="15">
        <v>675</v>
      </c>
      <c r="H11" s="19">
        <f t="shared" si="2"/>
        <v>0.12889058621348101</v>
      </c>
      <c r="I11" s="15">
        <v>417</v>
      </c>
      <c r="J11" s="19">
        <f t="shared" si="3"/>
        <v>7.9625739927439376E-2</v>
      </c>
      <c r="K11" s="15">
        <v>336</v>
      </c>
      <c r="L11" s="19">
        <f t="shared" si="4"/>
        <v>6.4158869581821654E-2</v>
      </c>
      <c r="M11" s="16">
        <v>1237</v>
      </c>
      <c r="N11" s="19">
        <f t="shared" si="5"/>
        <v>0.23620393354974223</v>
      </c>
      <c r="O11" s="16">
        <v>1924</v>
      </c>
      <c r="P11" s="19">
        <f t="shared" si="6"/>
        <v>0.36738590796257398</v>
      </c>
      <c r="Q11" s="16">
        <v>280</v>
      </c>
      <c r="R11" s="19">
        <f t="shared" si="7"/>
        <v>5.3465724651518047E-2</v>
      </c>
      <c r="S11" s="41">
        <v>0.67200000000000004</v>
      </c>
      <c r="T11" s="2"/>
    </row>
    <row r="12" spans="1:30" ht="18.75" customHeight="1" x14ac:dyDescent="0.2">
      <c r="A12" s="11">
        <v>5</v>
      </c>
      <c r="B12" s="18" t="s">
        <v>12</v>
      </c>
      <c r="C12" s="19"/>
      <c r="D12" s="20">
        <f t="shared" si="0"/>
        <v>5096</v>
      </c>
      <c r="E12" s="15">
        <v>216</v>
      </c>
      <c r="F12" s="19">
        <f t="shared" si="1"/>
        <v>4.2386185243328101E-2</v>
      </c>
      <c r="G12" s="15">
        <v>506</v>
      </c>
      <c r="H12" s="19">
        <f t="shared" si="2"/>
        <v>9.9293563579277863E-2</v>
      </c>
      <c r="I12" s="15">
        <v>333</v>
      </c>
      <c r="J12" s="19">
        <f t="shared" si="3"/>
        <v>6.5345368916797486E-2</v>
      </c>
      <c r="K12" s="15">
        <v>305</v>
      </c>
      <c r="L12" s="19">
        <f t="shared" si="4"/>
        <v>5.9850863422291997E-2</v>
      </c>
      <c r="M12" s="16">
        <v>1176</v>
      </c>
      <c r="N12" s="19">
        <f t="shared" si="5"/>
        <v>0.23076923076923078</v>
      </c>
      <c r="O12" s="16">
        <v>2170</v>
      </c>
      <c r="P12" s="19">
        <f t="shared" si="6"/>
        <v>0.42582417582417581</v>
      </c>
      <c r="Q12" s="16">
        <v>390</v>
      </c>
      <c r="R12" s="19">
        <f t="shared" si="7"/>
        <v>7.6530612244897961E-2</v>
      </c>
      <c r="S12" s="41">
        <v>0.65600000000000003</v>
      </c>
    </row>
    <row r="13" spans="1:30" s="21" customFormat="1" ht="18.75" customHeight="1" x14ac:dyDescent="0.2">
      <c r="A13" s="17">
        <v>6</v>
      </c>
      <c r="B13" s="18" t="s">
        <v>29</v>
      </c>
      <c r="C13" s="19"/>
      <c r="D13" s="20">
        <f t="shared" si="0"/>
        <v>3947</v>
      </c>
      <c r="E13" s="15">
        <v>103</v>
      </c>
      <c r="F13" s="19">
        <f t="shared" si="1"/>
        <v>2.6095768938434252E-2</v>
      </c>
      <c r="G13" s="15">
        <v>346</v>
      </c>
      <c r="H13" s="19">
        <f t="shared" si="2"/>
        <v>8.7661515074740307E-2</v>
      </c>
      <c r="I13" s="15">
        <v>227</v>
      </c>
      <c r="J13" s="19">
        <f t="shared" si="3"/>
        <v>5.7512034456549281E-2</v>
      </c>
      <c r="K13" s="15">
        <v>202</v>
      </c>
      <c r="L13" s="19">
        <f t="shared" si="4"/>
        <v>5.1178109956929313E-2</v>
      </c>
      <c r="M13" s="16">
        <v>1141</v>
      </c>
      <c r="N13" s="19">
        <f t="shared" si="5"/>
        <v>0.28908031416265517</v>
      </c>
      <c r="O13" s="16">
        <v>1759</v>
      </c>
      <c r="P13" s="19">
        <f t="shared" si="6"/>
        <v>0.44565492779326071</v>
      </c>
      <c r="Q13" s="16">
        <v>169</v>
      </c>
      <c r="R13" s="19">
        <f t="shared" si="7"/>
        <v>4.2817329617430962E-2</v>
      </c>
      <c r="S13" s="41">
        <v>0.76900000000000002</v>
      </c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</row>
    <row r="14" spans="1:30" ht="18.75" customHeight="1" x14ac:dyDescent="0.2">
      <c r="A14" s="11">
        <v>7</v>
      </c>
      <c r="B14" s="18" t="s">
        <v>23</v>
      </c>
      <c r="C14" s="19"/>
      <c r="D14" s="20">
        <f t="shared" si="0"/>
        <v>3725</v>
      </c>
      <c r="E14" s="15">
        <v>278</v>
      </c>
      <c r="F14" s="19">
        <f t="shared" si="1"/>
        <v>7.4630872483221478E-2</v>
      </c>
      <c r="G14" s="15">
        <v>559</v>
      </c>
      <c r="H14" s="19">
        <f t="shared" si="2"/>
        <v>0.15006711409395973</v>
      </c>
      <c r="I14" s="15">
        <v>320</v>
      </c>
      <c r="J14" s="19">
        <f t="shared" si="3"/>
        <v>8.5906040268456371E-2</v>
      </c>
      <c r="K14" s="15">
        <v>294</v>
      </c>
      <c r="L14" s="19">
        <f t="shared" si="4"/>
        <v>7.8926174496644297E-2</v>
      </c>
      <c r="M14" s="16">
        <v>854</v>
      </c>
      <c r="N14" s="19">
        <f t="shared" si="5"/>
        <v>0.22926174496644294</v>
      </c>
      <c r="O14" s="16">
        <v>1260</v>
      </c>
      <c r="P14" s="19">
        <f t="shared" si="6"/>
        <v>0.338255033557047</v>
      </c>
      <c r="Q14" s="16">
        <v>160</v>
      </c>
      <c r="R14" s="19">
        <f t="shared" si="7"/>
        <v>4.2953020134228186E-2</v>
      </c>
      <c r="S14" s="41">
        <v>0.53200000000000003</v>
      </c>
      <c r="U14" s="21"/>
      <c r="V14" s="21"/>
      <c r="W14" s="21"/>
      <c r="X14" s="21"/>
      <c r="Y14" s="21"/>
      <c r="Z14" s="21"/>
      <c r="AA14" s="21"/>
      <c r="AB14" s="21"/>
      <c r="AC14" s="21"/>
      <c r="AD14" s="21"/>
    </row>
    <row r="15" spans="1:30" s="21" customFormat="1" ht="18.75" customHeight="1" x14ac:dyDescent="0.2">
      <c r="A15" s="17">
        <v>8</v>
      </c>
      <c r="B15" s="18" t="s">
        <v>21</v>
      </c>
      <c r="C15" s="19"/>
      <c r="D15" s="20">
        <f t="shared" si="0"/>
        <v>3352</v>
      </c>
      <c r="E15" s="15">
        <v>141</v>
      </c>
      <c r="F15" s="19">
        <f t="shared" si="1"/>
        <v>4.2064439140811455E-2</v>
      </c>
      <c r="G15" s="15">
        <v>395</v>
      </c>
      <c r="H15" s="19">
        <f t="shared" si="2"/>
        <v>0.1178400954653938</v>
      </c>
      <c r="I15" s="15">
        <v>224</v>
      </c>
      <c r="J15" s="19">
        <f t="shared" si="3"/>
        <v>6.6825775656324582E-2</v>
      </c>
      <c r="K15" s="15">
        <v>164</v>
      </c>
      <c r="L15" s="19">
        <f t="shared" si="4"/>
        <v>4.8926014319809072E-2</v>
      </c>
      <c r="M15" s="16">
        <v>894</v>
      </c>
      <c r="N15" s="19">
        <f t="shared" si="5"/>
        <v>0.26670644391408116</v>
      </c>
      <c r="O15" s="16">
        <v>1386</v>
      </c>
      <c r="P15" s="19">
        <f t="shared" si="6"/>
        <v>0.41348448687350836</v>
      </c>
      <c r="Q15" s="16">
        <v>148</v>
      </c>
      <c r="R15" s="19">
        <f t="shared" si="7"/>
        <v>4.41527446300716E-2</v>
      </c>
      <c r="S15" s="41">
        <v>0.66800000000000004</v>
      </c>
      <c r="T15" s="2"/>
    </row>
    <row r="16" spans="1:30" ht="18.75" customHeight="1" x14ac:dyDescent="0.2">
      <c r="A16" s="11">
        <v>9</v>
      </c>
      <c r="B16" s="18" t="s">
        <v>30</v>
      </c>
      <c r="C16" s="19"/>
      <c r="D16" s="20">
        <f t="shared" si="0"/>
        <v>3306</v>
      </c>
      <c r="E16" s="15">
        <v>102</v>
      </c>
      <c r="F16" s="19">
        <f t="shared" si="1"/>
        <v>3.0852994555353903E-2</v>
      </c>
      <c r="G16" s="15">
        <v>166</v>
      </c>
      <c r="H16" s="19">
        <f t="shared" si="2"/>
        <v>5.0211736237144589E-2</v>
      </c>
      <c r="I16" s="15">
        <v>141</v>
      </c>
      <c r="J16" s="19">
        <f t="shared" si="3"/>
        <v>4.26497277676951E-2</v>
      </c>
      <c r="K16" s="15">
        <v>146</v>
      </c>
      <c r="L16" s="19">
        <f t="shared" si="4"/>
        <v>4.4162129461584994E-2</v>
      </c>
      <c r="M16" s="16">
        <v>862</v>
      </c>
      <c r="N16" s="19">
        <f t="shared" si="5"/>
        <v>0.26073805202661826</v>
      </c>
      <c r="O16" s="16">
        <v>1674</v>
      </c>
      <c r="P16" s="19">
        <f t="shared" si="6"/>
        <v>0.50635208711433755</v>
      </c>
      <c r="Q16" s="16">
        <v>215</v>
      </c>
      <c r="R16" s="19">
        <f t="shared" si="7"/>
        <v>6.5033272837265579E-2</v>
      </c>
      <c r="S16" s="41">
        <v>0.57599999999999996</v>
      </c>
      <c r="U16" s="21"/>
      <c r="V16" s="21"/>
      <c r="W16" s="21"/>
      <c r="X16" s="21"/>
      <c r="Y16" s="21"/>
      <c r="Z16" s="21"/>
      <c r="AA16" s="21"/>
      <c r="AB16" s="21"/>
      <c r="AC16" s="21"/>
      <c r="AD16" s="21"/>
    </row>
    <row r="17" spans="1:30" s="21" customFormat="1" ht="18.75" customHeight="1" x14ac:dyDescent="0.2">
      <c r="A17" s="17">
        <v>10</v>
      </c>
      <c r="B17" s="18" t="s">
        <v>31</v>
      </c>
      <c r="C17" s="19"/>
      <c r="D17" s="20">
        <f t="shared" si="0"/>
        <v>2954</v>
      </c>
      <c r="E17" s="15">
        <v>169</v>
      </c>
      <c r="F17" s="19">
        <f t="shared" si="1"/>
        <v>5.7210561949898445E-2</v>
      </c>
      <c r="G17" s="15">
        <v>400</v>
      </c>
      <c r="H17" s="19">
        <f t="shared" si="2"/>
        <v>0.13540961408259986</v>
      </c>
      <c r="I17" s="15">
        <v>261</v>
      </c>
      <c r="J17" s="19">
        <f t="shared" si="3"/>
        <v>8.835477318889641E-2</v>
      </c>
      <c r="K17" s="15">
        <v>161</v>
      </c>
      <c r="L17" s="19">
        <f t="shared" si="4"/>
        <v>5.4502369668246446E-2</v>
      </c>
      <c r="M17" s="16">
        <v>737</v>
      </c>
      <c r="N17" s="19">
        <f t="shared" si="5"/>
        <v>0.24949221394719026</v>
      </c>
      <c r="O17" s="16">
        <v>1116</v>
      </c>
      <c r="P17" s="19">
        <f t="shared" si="6"/>
        <v>0.37779282329045361</v>
      </c>
      <c r="Q17" s="16">
        <v>110</v>
      </c>
      <c r="R17" s="19">
        <f t="shared" si="7"/>
        <v>3.7237643872714964E-2</v>
      </c>
      <c r="S17" s="41">
        <v>0.70899999999999996</v>
      </c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</row>
    <row r="18" spans="1:30" ht="18.75" customHeight="1" x14ac:dyDescent="0.2">
      <c r="A18" s="11">
        <v>11</v>
      </c>
      <c r="B18" s="18" t="s">
        <v>20</v>
      </c>
      <c r="C18" s="19"/>
      <c r="D18" s="20">
        <f t="shared" si="0"/>
        <v>2724</v>
      </c>
      <c r="E18" s="15">
        <v>106</v>
      </c>
      <c r="F18" s="19">
        <f t="shared" si="1"/>
        <v>3.8913362701908955E-2</v>
      </c>
      <c r="G18" s="15">
        <v>247</v>
      </c>
      <c r="H18" s="19">
        <f t="shared" si="2"/>
        <v>9.0675477239353888E-2</v>
      </c>
      <c r="I18" s="15">
        <v>255</v>
      </c>
      <c r="J18" s="19">
        <f t="shared" si="3"/>
        <v>9.361233480176212E-2</v>
      </c>
      <c r="K18" s="15">
        <v>194</v>
      </c>
      <c r="L18" s="19">
        <f t="shared" si="4"/>
        <v>7.1218795888399411E-2</v>
      </c>
      <c r="M18" s="16">
        <v>737</v>
      </c>
      <c r="N18" s="19">
        <f t="shared" si="5"/>
        <v>0.27055800293685756</v>
      </c>
      <c r="O18" s="16">
        <v>1071</v>
      </c>
      <c r="P18" s="19">
        <f t="shared" si="6"/>
        <v>0.39317180616740088</v>
      </c>
      <c r="Q18" s="16">
        <v>114</v>
      </c>
      <c r="R18" s="19">
        <f t="shared" si="7"/>
        <v>4.185022026431718E-2</v>
      </c>
      <c r="S18" s="41">
        <v>0.57099999999999995</v>
      </c>
      <c r="U18" s="21"/>
      <c r="V18" s="21"/>
      <c r="W18" s="21"/>
      <c r="X18" s="21"/>
      <c r="Y18" s="21"/>
      <c r="Z18" s="21"/>
      <c r="AA18" s="21"/>
      <c r="AB18" s="21"/>
      <c r="AC18" s="21"/>
      <c r="AD18" s="21"/>
    </row>
    <row r="19" spans="1:30" s="21" customFormat="1" ht="18.75" customHeight="1" x14ac:dyDescent="0.2">
      <c r="A19" s="17">
        <v>12</v>
      </c>
      <c r="B19" s="18" t="s">
        <v>15</v>
      </c>
      <c r="C19" s="19"/>
      <c r="D19" s="20">
        <f t="shared" si="0"/>
        <v>2691</v>
      </c>
      <c r="E19" s="15">
        <v>127</v>
      </c>
      <c r="F19" s="19">
        <f t="shared" si="1"/>
        <v>4.7194351542177632E-2</v>
      </c>
      <c r="G19" s="15">
        <v>280</v>
      </c>
      <c r="H19" s="19">
        <f t="shared" si="2"/>
        <v>0.10405053883314754</v>
      </c>
      <c r="I19" s="15">
        <v>171</v>
      </c>
      <c r="J19" s="19">
        <f t="shared" si="3"/>
        <v>6.354515050167224E-2</v>
      </c>
      <c r="K19" s="15">
        <v>170</v>
      </c>
      <c r="L19" s="19">
        <f t="shared" si="4"/>
        <v>6.3173541434410993E-2</v>
      </c>
      <c r="M19" s="16">
        <v>717</v>
      </c>
      <c r="N19" s="19">
        <f t="shared" si="5"/>
        <v>0.26644370122630995</v>
      </c>
      <c r="O19" s="16">
        <v>1076</v>
      </c>
      <c r="P19" s="19">
        <f t="shared" si="6"/>
        <v>0.39985135637309549</v>
      </c>
      <c r="Q19" s="16">
        <v>150</v>
      </c>
      <c r="R19" s="19">
        <f t="shared" si="7"/>
        <v>5.5741360089186176E-2</v>
      </c>
      <c r="S19" s="41">
        <v>0.69799999999999995</v>
      </c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18.75" customHeight="1" x14ac:dyDescent="0.2">
      <c r="A20" s="11">
        <v>13</v>
      </c>
      <c r="B20" s="18" t="s">
        <v>17</v>
      </c>
      <c r="C20" s="19"/>
      <c r="D20" s="20">
        <f t="shared" si="0"/>
        <v>2421</v>
      </c>
      <c r="E20" s="15">
        <v>211</v>
      </c>
      <c r="F20" s="19">
        <f t="shared" si="1"/>
        <v>8.7154068566707973E-2</v>
      </c>
      <c r="G20" s="15">
        <v>404</v>
      </c>
      <c r="H20" s="19">
        <f t="shared" si="2"/>
        <v>0.16687319289549774</v>
      </c>
      <c r="I20" s="15">
        <v>207</v>
      </c>
      <c r="J20" s="19">
        <f t="shared" si="3"/>
        <v>8.5501858736059477E-2</v>
      </c>
      <c r="K20" s="15">
        <v>138</v>
      </c>
      <c r="L20" s="19">
        <f t="shared" si="4"/>
        <v>5.7001239157372985E-2</v>
      </c>
      <c r="M20" s="16">
        <v>463</v>
      </c>
      <c r="N20" s="19">
        <f t="shared" si="5"/>
        <v>0.19124328789756298</v>
      </c>
      <c r="O20" s="16">
        <v>800</v>
      </c>
      <c r="P20" s="19">
        <f t="shared" si="6"/>
        <v>0.33044196612969845</v>
      </c>
      <c r="Q20" s="16">
        <v>198</v>
      </c>
      <c r="R20" s="19">
        <f t="shared" si="7"/>
        <v>8.1784386617100371E-2</v>
      </c>
      <c r="S20" s="41">
        <v>0.56899999999999995</v>
      </c>
      <c r="U20" s="21"/>
      <c r="V20" s="21"/>
      <c r="W20" s="21"/>
      <c r="X20" s="21"/>
      <c r="Y20" s="21"/>
      <c r="Z20" s="21"/>
      <c r="AA20" s="21"/>
      <c r="AB20" s="21"/>
      <c r="AC20" s="21"/>
      <c r="AD20" s="21"/>
    </row>
    <row r="21" spans="1:30" s="21" customFormat="1" ht="18.75" customHeight="1" x14ac:dyDescent="0.2">
      <c r="A21" s="17">
        <v>14</v>
      </c>
      <c r="B21" s="18" t="s">
        <v>24</v>
      </c>
      <c r="C21" s="19"/>
      <c r="D21" s="20">
        <f t="shared" si="0"/>
        <v>2417</v>
      </c>
      <c r="E21" s="15">
        <v>75</v>
      </c>
      <c r="F21" s="19">
        <f t="shared" si="1"/>
        <v>3.103020273065784E-2</v>
      </c>
      <c r="G21" s="15">
        <v>220</v>
      </c>
      <c r="H21" s="19">
        <f t="shared" si="2"/>
        <v>9.102192800992967E-2</v>
      </c>
      <c r="I21" s="15">
        <v>141</v>
      </c>
      <c r="J21" s="19">
        <f t="shared" si="3"/>
        <v>5.8336781133636738E-2</v>
      </c>
      <c r="K21" s="15">
        <v>128</v>
      </c>
      <c r="L21" s="19">
        <f t="shared" si="4"/>
        <v>5.2958212660322711E-2</v>
      </c>
      <c r="M21" s="16">
        <v>701</v>
      </c>
      <c r="N21" s="19">
        <f t="shared" si="5"/>
        <v>0.29002896152254859</v>
      </c>
      <c r="O21" s="16">
        <v>1043</v>
      </c>
      <c r="P21" s="19">
        <f t="shared" si="6"/>
        <v>0.43152668597434835</v>
      </c>
      <c r="Q21" s="16">
        <v>109</v>
      </c>
      <c r="R21" s="19">
        <f t="shared" si="7"/>
        <v>4.5097227968556058E-2</v>
      </c>
      <c r="S21" s="41">
        <v>0.67800000000000005</v>
      </c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18.75" customHeight="1" x14ac:dyDescent="0.2">
      <c r="A22" s="11">
        <v>15</v>
      </c>
      <c r="B22" s="18" t="s">
        <v>16</v>
      </c>
      <c r="C22" s="19"/>
      <c r="D22" s="20">
        <f t="shared" si="0"/>
        <v>2311</v>
      </c>
      <c r="E22" s="15">
        <v>85</v>
      </c>
      <c r="F22" s="19">
        <f t="shared" si="1"/>
        <v>3.6780614452617912E-2</v>
      </c>
      <c r="G22" s="15">
        <v>254</v>
      </c>
      <c r="H22" s="19">
        <f t="shared" si="2"/>
        <v>0.10990913024664647</v>
      </c>
      <c r="I22" s="15">
        <v>156</v>
      </c>
      <c r="J22" s="19">
        <f t="shared" si="3"/>
        <v>6.7503245348334059E-2</v>
      </c>
      <c r="K22" s="15">
        <v>124</v>
      </c>
      <c r="L22" s="19">
        <f t="shared" si="4"/>
        <v>5.365642578970143E-2</v>
      </c>
      <c r="M22" s="16">
        <v>623</v>
      </c>
      <c r="N22" s="19">
        <f t="shared" si="5"/>
        <v>0.26958026828212894</v>
      </c>
      <c r="O22" s="16">
        <v>934</v>
      </c>
      <c r="P22" s="19">
        <f t="shared" si="6"/>
        <v>0.4041540458675898</v>
      </c>
      <c r="Q22" s="16">
        <v>135</v>
      </c>
      <c r="R22" s="19">
        <f t="shared" si="7"/>
        <v>5.8416270012981393E-2</v>
      </c>
      <c r="S22" s="41">
        <v>0.67400000000000004</v>
      </c>
    </row>
    <row r="23" spans="1:30" ht="18.75" customHeight="1" x14ac:dyDescent="0.2">
      <c r="A23" s="17">
        <v>16</v>
      </c>
      <c r="B23" s="18" t="s">
        <v>13</v>
      </c>
      <c r="C23" s="19"/>
      <c r="D23" s="20">
        <f t="shared" si="0"/>
        <v>2170</v>
      </c>
      <c r="E23" s="15">
        <v>81</v>
      </c>
      <c r="F23" s="19">
        <f t="shared" si="1"/>
        <v>3.7327188940092168E-2</v>
      </c>
      <c r="G23" s="15">
        <v>184</v>
      </c>
      <c r="H23" s="19">
        <f t="shared" si="2"/>
        <v>8.4792626728110596E-2</v>
      </c>
      <c r="I23" s="15">
        <v>114</v>
      </c>
      <c r="J23" s="19">
        <f t="shared" si="3"/>
        <v>5.2534562211981564E-2</v>
      </c>
      <c r="K23" s="15">
        <v>94</v>
      </c>
      <c r="L23" s="19">
        <f t="shared" si="4"/>
        <v>4.3317972350230417E-2</v>
      </c>
      <c r="M23" s="16">
        <v>528</v>
      </c>
      <c r="N23" s="19">
        <f t="shared" si="5"/>
        <v>0.24331797235023042</v>
      </c>
      <c r="O23" s="16">
        <v>1056</v>
      </c>
      <c r="P23" s="19">
        <f t="shared" si="6"/>
        <v>0.48663594470046084</v>
      </c>
      <c r="Q23" s="16">
        <v>113</v>
      </c>
      <c r="R23" s="19">
        <f t="shared" si="7"/>
        <v>5.2073732718894011E-2</v>
      </c>
      <c r="S23" s="41">
        <v>0.80600000000000005</v>
      </c>
    </row>
    <row r="24" spans="1:30" s="21" customFormat="1" ht="18.75" customHeight="1" x14ac:dyDescent="0.2">
      <c r="A24" s="11">
        <v>17</v>
      </c>
      <c r="B24" s="18" t="s">
        <v>25</v>
      </c>
      <c r="C24" s="19"/>
      <c r="D24" s="20">
        <f t="shared" si="0"/>
        <v>2040</v>
      </c>
      <c r="E24" s="15">
        <v>72</v>
      </c>
      <c r="F24" s="19">
        <f t="shared" si="1"/>
        <v>3.5294117647058823E-2</v>
      </c>
      <c r="G24" s="15">
        <v>196</v>
      </c>
      <c r="H24" s="19">
        <f t="shared" si="2"/>
        <v>9.6078431372549025E-2</v>
      </c>
      <c r="I24" s="15">
        <v>179</v>
      </c>
      <c r="J24" s="19">
        <f t="shared" si="3"/>
        <v>8.774509803921568E-2</v>
      </c>
      <c r="K24" s="15">
        <v>140</v>
      </c>
      <c r="L24" s="19">
        <f t="shared" si="4"/>
        <v>6.8627450980392163E-2</v>
      </c>
      <c r="M24" s="16">
        <v>565</v>
      </c>
      <c r="N24" s="19">
        <f t="shared" si="5"/>
        <v>0.27696078431372551</v>
      </c>
      <c r="O24" s="16">
        <v>824</v>
      </c>
      <c r="P24" s="19">
        <f t="shared" si="6"/>
        <v>0.40392156862745099</v>
      </c>
      <c r="Q24" s="16">
        <v>64</v>
      </c>
      <c r="R24" s="19">
        <f t="shared" si="7"/>
        <v>3.1372549019607843E-2</v>
      </c>
      <c r="S24" s="41">
        <v>0.52200000000000002</v>
      </c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18.75" customHeight="1" x14ac:dyDescent="0.2">
      <c r="A25" s="17">
        <v>18</v>
      </c>
      <c r="B25" s="18" t="s">
        <v>32</v>
      </c>
      <c r="C25" s="19"/>
      <c r="D25" s="20">
        <f t="shared" si="0"/>
        <v>1775</v>
      </c>
      <c r="E25" s="15">
        <v>45</v>
      </c>
      <c r="F25" s="19">
        <f t="shared" si="1"/>
        <v>2.5352112676056339E-2</v>
      </c>
      <c r="G25" s="15">
        <v>124</v>
      </c>
      <c r="H25" s="19">
        <f t="shared" si="2"/>
        <v>6.9859154929577463E-2</v>
      </c>
      <c r="I25" s="15">
        <v>97</v>
      </c>
      <c r="J25" s="19">
        <f t="shared" si="3"/>
        <v>5.4647887323943663E-2</v>
      </c>
      <c r="K25" s="15">
        <v>87</v>
      </c>
      <c r="L25" s="19">
        <f t="shared" si="4"/>
        <v>4.9014084507042255E-2</v>
      </c>
      <c r="M25" s="16">
        <v>470</v>
      </c>
      <c r="N25" s="19">
        <f t="shared" si="5"/>
        <v>0.26478873239436618</v>
      </c>
      <c r="O25" s="16">
        <v>848</v>
      </c>
      <c r="P25" s="19">
        <f t="shared" si="6"/>
        <v>0.47774647887323946</v>
      </c>
      <c r="Q25" s="16">
        <v>104</v>
      </c>
      <c r="R25" s="19">
        <f t="shared" si="7"/>
        <v>5.8591549295774648E-2</v>
      </c>
      <c r="S25" s="41">
        <v>0.63100000000000001</v>
      </c>
      <c r="U25" s="21"/>
      <c r="V25" s="21"/>
      <c r="W25" s="21"/>
      <c r="X25" s="21"/>
      <c r="Y25" s="21"/>
      <c r="Z25" s="21"/>
      <c r="AA25" s="21"/>
      <c r="AB25" s="21"/>
      <c r="AC25" s="21"/>
      <c r="AD25" s="21"/>
    </row>
    <row r="26" spans="1:30" s="21" customFormat="1" ht="18.75" customHeight="1" x14ac:dyDescent="0.2">
      <c r="A26" s="11">
        <v>19</v>
      </c>
      <c r="B26" s="18" t="s">
        <v>33</v>
      </c>
      <c r="C26" s="19"/>
      <c r="D26" s="20">
        <f t="shared" si="0"/>
        <v>1415</v>
      </c>
      <c r="E26" s="15">
        <v>50</v>
      </c>
      <c r="F26" s="19">
        <f t="shared" si="1"/>
        <v>3.5335689045936397E-2</v>
      </c>
      <c r="G26" s="15">
        <v>176</v>
      </c>
      <c r="H26" s="19">
        <f t="shared" si="2"/>
        <v>0.12438162544169612</v>
      </c>
      <c r="I26" s="15">
        <v>75</v>
      </c>
      <c r="J26" s="19">
        <f t="shared" si="3"/>
        <v>5.3003533568904596E-2</v>
      </c>
      <c r="K26" s="15">
        <v>64</v>
      </c>
      <c r="L26" s="19">
        <f t="shared" si="4"/>
        <v>4.5229681978798585E-2</v>
      </c>
      <c r="M26" s="16">
        <v>433</v>
      </c>
      <c r="N26" s="19">
        <f t="shared" si="5"/>
        <v>0.30600706713780917</v>
      </c>
      <c r="O26" s="16">
        <v>575</v>
      </c>
      <c r="P26" s="19">
        <f t="shared" si="6"/>
        <v>0.40636042402826855</v>
      </c>
      <c r="Q26" s="16">
        <v>42</v>
      </c>
      <c r="R26" s="19">
        <f t="shared" si="7"/>
        <v>2.9681978798586573E-2</v>
      </c>
      <c r="S26" s="41">
        <v>0.58499999999999996</v>
      </c>
      <c r="T26" s="2"/>
    </row>
    <row r="27" spans="1:30" ht="18.75" customHeight="1" x14ac:dyDescent="0.2">
      <c r="A27" s="17">
        <v>20</v>
      </c>
      <c r="B27" s="18" t="s">
        <v>19</v>
      </c>
      <c r="C27" s="19"/>
      <c r="D27" s="20">
        <f t="shared" si="0"/>
        <v>1211</v>
      </c>
      <c r="E27" s="15">
        <v>67</v>
      </c>
      <c r="F27" s="19">
        <f t="shared" si="1"/>
        <v>5.5326176713459949E-2</v>
      </c>
      <c r="G27" s="15">
        <v>147</v>
      </c>
      <c r="H27" s="19">
        <f t="shared" si="2"/>
        <v>0.12138728323699421</v>
      </c>
      <c r="I27" s="15">
        <v>78</v>
      </c>
      <c r="J27" s="19">
        <f t="shared" si="3"/>
        <v>6.4409578860445918E-2</v>
      </c>
      <c r="K27" s="15">
        <v>91</v>
      </c>
      <c r="L27" s="19">
        <f t="shared" si="4"/>
        <v>7.5144508670520235E-2</v>
      </c>
      <c r="M27" s="16">
        <v>274</v>
      </c>
      <c r="N27" s="19">
        <f t="shared" si="5"/>
        <v>0.22625928984310487</v>
      </c>
      <c r="O27" s="16">
        <v>481</v>
      </c>
      <c r="P27" s="19">
        <f t="shared" si="6"/>
        <v>0.39719240297274977</v>
      </c>
      <c r="Q27" s="16">
        <v>73</v>
      </c>
      <c r="R27" s="19">
        <f t="shared" si="7"/>
        <v>6.028075970272502E-2</v>
      </c>
      <c r="S27" s="41">
        <v>0.79100000000000004</v>
      </c>
    </row>
    <row r="28" spans="1:30" s="21" customFormat="1" ht="18.75" customHeight="1" x14ac:dyDescent="0.2">
      <c r="A28" s="11">
        <v>21</v>
      </c>
      <c r="B28" s="18" t="s">
        <v>28</v>
      </c>
      <c r="C28" s="19"/>
      <c r="D28" s="20">
        <f t="shared" si="0"/>
        <v>1052</v>
      </c>
      <c r="E28" s="15">
        <v>34</v>
      </c>
      <c r="F28" s="19">
        <f t="shared" si="1"/>
        <v>3.2319391634980987E-2</v>
      </c>
      <c r="G28" s="15">
        <v>94</v>
      </c>
      <c r="H28" s="19">
        <f t="shared" si="2"/>
        <v>8.9353612167300381E-2</v>
      </c>
      <c r="I28" s="15">
        <v>68</v>
      </c>
      <c r="J28" s="19">
        <f t="shared" si="3"/>
        <v>6.4638783269961975E-2</v>
      </c>
      <c r="K28" s="15">
        <v>54</v>
      </c>
      <c r="L28" s="19">
        <f t="shared" si="4"/>
        <v>5.1330798479087454E-2</v>
      </c>
      <c r="M28" s="16">
        <v>351</v>
      </c>
      <c r="N28" s="19">
        <f t="shared" si="5"/>
        <v>0.33365019011406843</v>
      </c>
      <c r="O28" s="16">
        <v>407</v>
      </c>
      <c r="P28" s="19">
        <f t="shared" si="6"/>
        <v>0.38688212927756654</v>
      </c>
      <c r="Q28" s="16">
        <v>44</v>
      </c>
      <c r="R28" s="19">
        <f t="shared" si="7"/>
        <v>4.1825095057034217E-2</v>
      </c>
      <c r="S28" s="41">
        <v>0.68600000000000005</v>
      </c>
      <c r="T28" s="2"/>
    </row>
    <row r="29" spans="1:30" ht="18.75" customHeight="1" x14ac:dyDescent="0.2">
      <c r="A29" s="17">
        <v>22</v>
      </c>
      <c r="B29" s="18" t="s">
        <v>11</v>
      </c>
      <c r="C29" s="19"/>
      <c r="D29" s="20">
        <f t="shared" si="0"/>
        <v>1036</v>
      </c>
      <c r="E29" s="15">
        <v>36</v>
      </c>
      <c r="F29" s="19">
        <f t="shared" si="1"/>
        <v>3.4749034749034749E-2</v>
      </c>
      <c r="G29" s="15">
        <v>97</v>
      </c>
      <c r="H29" s="19">
        <f t="shared" si="2"/>
        <v>9.3629343629343623E-2</v>
      </c>
      <c r="I29" s="15">
        <v>86</v>
      </c>
      <c r="J29" s="19">
        <f t="shared" si="3"/>
        <v>8.3011583011583012E-2</v>
      </c>
      <c r="K29" s="15">
        <v>72</v>
      </c>
      <c r="L29" s="19">
        <f t="shared" si="4"/>
        <v>6.9498069498069498E-2</v>
      </c>
      <c r="M29" s="16">
        <v>295</v>
      </c>
      <c r="N29" s="19">
        <f t="shared" si="5"/>
        <v>0.28474903474903474</v>
      </c>
      <c r="O29" s="16">
        <v>393</v>
      </c>
      <c r="P29" s="19">
        <f t="shared" si="6"/>
        <v>0.37934362934362936</v>
      </c>
      <c r="Q29" s="16">
        <v>57</v>
      </c>
      <c r="R29" s="19">
        <f t="shared" si="7"/>
        <v>5.501930501930502E-2</v>
      </c>
      <c r="S29" s="41">
        <v>0.60199999999999998</v>
      </c>
    </row>
    <row r="30" spans="1:30" s="21" customFormat="1" ht="18.75" customHeight="1" x14ac:dyDescent="0.2">
      <c r="A30" s="11">
        <v>23</v>
      </c>
      <c r="B30" s="18" t="s">
        <v>27</v>
      </c>
      <c r="C30" s="19"/>
      <c r="D30" s="20">
        <f t="shared" si="0"/>
        <v>761</v>
      </c>
      <c r="E30" s="15">
        <v>23</v>
      </c>
      <c r="F30" s="19">
        <f t="shared" si="1"/>
        <v>3.0223390275952694E-2</v>
      </c>
      <c r="G30" s="15">
        <v>54</v>
      </c>
      <c r="H30" s="19">
        <f t="shared" si="2"/>
        <v>7.0959264126149807E-2</v>
      </c>
      <c r="I30" s="15">
        <v>47</v>
      </c>
      <c r="J30" s="19">
        <f t="shared" si="3"/>
        <v>6.1760840998685937E-2</v>
      </c>
      <c r="K30" s="15">
        <v>24</v>
      </c>
      <c r="L30" s="19">
        <f t="shared" si="4"/>
        <v>3.1537450722733243E-2</v>
      </c>
      <c r="M30" s="16">
        <v>171</v>
      </c>
      <c r="N30" s="19">
        <f t="shared" si="5"/>
        <v>0.22470433639947437</v>
      </c>
      <c r="O30" s="16">
        <v>392</v>
      </c>
      <c r="P30" s="19">
        <f t="shared" si="6"/>
        <v>0.51511169513797639</v>
      </c>
      <c r="Q30" s="16">
        <v>50</v>
      </c>
      <c r="R30" s="19">
        <f t="shared" si="7"/>
        <v>6.5703022339027597E-2</v>
      </c>
      <c r="S30" s="41">
        <v>0.50900000000000001</v>
      </c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18.75" customHeight="1" x14ac:dyDescent="0.2">
      <c r="A31" s="17">
        <v>24</v>
      </c>
      <c r="B31" s="18" t="s">
        <v>26</v>
      </c>
      <c r="C31" s="19"/>
      <c r="D31" s="20">
        <f t="shared" si="0"/>
        <v>723</v>
      </c>
      <c r="E31" s="15">
        <v>44</v>
      </c>
      <c r="F31" s="19">
        <f t="shared" si="1"/>
        <v>6.0857538035961271E-2</v>
      </c>
      <c r="G31" s="15">
        <v>114</v>
      </c>
      <c r="H31" s="19">
        <f t="shared" si="2"/>
        <v>0.15767634854771784</v>
      </c>
      <c r="I31" s="15">
        <v>61</v>
      </c>
      <c r="J31" s="19">
        <f t="shared" si="3"/>
        <v>8.4370677731673588E-2</v>
      </c>
      <c r="K31" s="15">
        <v>31</v>
      </c>
      <c r="L31" s="19">
        <f t="shared" si="4"/>
        <v>4.2876901798063624E-2</v>
      </c>
      <c r="M31" s="16">
        <v>199</v>
      </c>
      <c r="N31" s="19">
        <f t="shared" si="5"/>
        <v>0.27524204702627941</v>
      </c>
      <c r="O31" s="16">
        <v>255</v>
      </c>
      <c r="P31" s="19">
        <f t="shared" si="6"/>
        <v>0.35269709543568467</v>
      </c>
      <c r="Q31" s="16">
        <v>19</v>
      </c>
      <c r="R31" s="19">
        <f t="shared" si="7"/>
        <v>2.6279391424619641E-2</v>
      </c>
      <c r="S31" s="41">
        <v>0.82699999999999996</v>
      </c>
    </row>
    <row r="32" spans="1:30" s="21" customFormat="1" ht="18.75" customHeight="1" thickBot="1" x14ac:dyDescent="0.25">
      <c r="A32" s="11">
        <v>25</v>
      </c>
      <c r="B32" s="18" t="s">
        <v>34</v>
      </c>
      <c r="C32" s="19"/>
      <c r="D32" s="20">
        <f t="shared" si="0"/>
        <v>610</v>
      </c>
      <c r="E32" s="22">
        <v>30</v>
      </c>
      <c r="F32" s="19">
        <f t="shared" si="1"/>
        <v>4.9180327868852458E-2</v>
      </c>
      <c r="G32" s="22">
        <v>77</v>
      </c>
      <c r="H32" s="19">
        <f t="shared" si="2"/>
        <v>0.12622950819672132</v>
      </c>
      <c r="I32" s="22">
        <v>62</v>
      </c>
      <c r="J32" s="19">
        <f t="shared" si="3"/>
        <v>0.10163934426229508</v>
      </c>
      <c r="K32" s="22">
        <v>59</v>
      </c>
      <c r="L32" s="19">
        <f t="shared" si="4"/>
        <v>9.6721311475409841E-2</v>
      </c>
      <c r="M32" s="23">
        <v>149</v>
      </c>
      <c r="N32" s="19">
        <f t="shared" si="5"/>
        <v>0.2442622950819672</v>
      </c>
      <c r="O32" s="23">
        <v>217</v>
      </c>
      <c r="P32" s="19">
        <f t="shared" si="6"/>
        <v>0.3557377049180328</v>
      </c>
      <c r="Q32" s="23">
        <v>16</v>
      </c>
      <c r="R32" s="19">
        <f t="shared" si="7"/>
        <v>2.6229508196721311E-2</v>
      </c>
      <c r="S32" s="41">
        <v>0.502</v>
      </c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</row>
    <row r="33" spans="1:19" s="21" customFormat="1" ht="18.75" hidden="1" customHeight="1" x14ac:dyDescent="0.2">
      <c r="A33" s="24"/>
      <c r="B33" s="25"/>
      <c r="C33" s="26"/>
      <c r="D33" s="27"/>
      <c r="E33" s="28"/>
      <c r="F33" s="26"/>
      <c r="G33" s="28"/>
      <c r="H33" s="26"/>
      <c r="I33" s="28"/>
      <c r="J33" s="26"/>
      <c r="K33" s="28"/>
      <c r="L33" s="26"/>
      <c r="M33" s="29"/>
      <c r="N33" s="26"/>
      <c r="O33" s="29"/>
      <c r="P33" s="26"/>
      <c r="Q33" s="29"/>
      <c r="R33" s="26"/>
      <c r="S33" s="30"/>
    </row>
    <row r="34" spans="1:19" s="21" customFormat="1" ht="18.75" hidden="1" customHeight="1" thickBot="1" x14ac:dyDescent="0.25">
      <c r="A34" s="24"/>
      <c r="B34" s="25"/>
      <c r="C34" s="26"/>
      <c r="D34" s="27"/>
      <c r="E34" s="28"/>
      <c r="F34" s="26"/>
      <c r="G34" s="28"/>
      <c r="H34" s="26"/>
      <c r="I34" s="28"/>
      <c r="J34" s="26"/>
      <c r="K34" s="28"/>
      <c r="L34" s="26"/>
      <c r="M34" s="29"/>
      <c r="N34" s="26"/>
      <c r="O34" s="29"/>
      <c r="P34" s="26"/>
      <c r="Q34" s="29"/>
      <c r="R34" s="26"/>
      <c r="S34" s="30"/>
    </row>
    <row r="35" spans="1:19" ht="20.100000000000001" customHeight="1" thickBot="1" x14ac:dyDescent="0.25">
      <c r="A35" s="43" t="s">
        <v>1</v>
      </c>
      <c r="B35" s="44"/>
      <c r="C35" s="31"/>
      <c r="D35" s="32">
        <f>SUM(D8:D32)</f>
        <v>101668</v>
      </c>
      <c r="E35" s="32">
        <f>SUM(E8:E32)</f>
        <v>5458</v>
      </c>
      <c r="F35" s="31">
        <f t="shared" ref="F35" si="8">E35/D35</f>
        <v>5.3684541842074204E-2</v>
      </c>
      <c r="G35" s="32">
        <f>SUM(G8:G32)</f>
        <v>11955</v>
      </c>
      <c r="H35" s="31">
        <f t="shared" ref="H35" si="9">G35/$D35</f>
        <v>0.1175886217885667</v>
      </c>
      <c r="I35" s="32">
        <f>SUM(I8:I32)</f>
        <v>7090</v>
      </c>
      <c r="J35" s="31">
        <f t="shared" ref="J35" si="10">I35/$D35</f>
        <v>6.9736790337175905E-2</v>
      </c>
      <c r="K35" s="32">
        <f>SUM(K8:K32)</f>
        <v>5709</v>
      </c>
      <c r="L35" s="31">
        <f t="shared" ref="L35" si="11">K35/$D35</f>
        <v>5.615336192312232E-2</v>
      </c>
      <c r="M35" s="32">
        <f>SUM(M8:M32)</f>
        <v>24361</v>
      </c>
      <c r="N35" s="31">
        <f t="shared" ref="N35" si="12">M35/$D35</f>
        <v>0.23961325097375771</v>
      </c>
      <c r="O35" s="32">
        <f>SUM(O8:O32)</f>
        <v>40908</v>
      </c>
      <c r="P35" s="31">
        <f t="shared" ref="P35" si="13">O35/$D35</f>
        <v>0.40236849352795373</v>
      </c>
      <c r="Q35" s="32">
        <f>SUM(Q8:Q32)</f>
        <v>6187</v>
      </c>
      <c r="R35" s="31">
        <f t="shared" ref="R35" si="14">Q35/$D35</f>
        <v>6.0854939607349411E-2</v>
      </c>
      <c r="S35" s="33">
        <v>0.63200000000000001</v>
      </c>
    </row>
    <row r="36" spans="1:19" x14ac:dyDescent="0.2">
      <c r="A36" s="34" t="s">
        <v>36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6"/>
    </row>
    <row r="37" spans="1:19" x14ac:dyDescent="0.2">
      <c r="A37" s="34" t="s">
        <v>40</v>
      </c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8"/>
    </row>
    <row r="38" spans="1:19" x14ac:dyDescent="0.2">
      <c r="A38" s="39" t="s">
        <v>37</v>
      </c>
      <c r="C38" s="37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8"/>
    </row>
    <row r="39" spans="1:19" ht="13.15" customHeight="1" x14ac:dyDescent="0.2">
      <c r="A39" s="39" t="s">
        <v>38</v>
      </c>
      <c r="B39" s="40"/>
      <c r="C39" s="37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8"/>
    </row>
  </sheetData>
  <mergeCells count="2">
    <mergeCell ref="A3:S3"/>
    <mergeCell ref="A35:B35"/>
  </mergeCells>
  <printOptions horizontalCentered="1"/>
  <pageMargins left="0.51181102362204722" right="0.39370078740157483" top="0.59055118110236227" bottom="0.43307086614173229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2.9</vt:lpstr>
      <vt:lpstr>'2.9'!Área_de_impresión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2019-02-18T17:23:00Z</cp:lastPrinted>
  <dcterms:created xsi:type="dcterms:W3CDTF">2015-04-30T22:50:53Z</dcterms:created>
  <dcterms:modified xsi:type="dcterms:W3CDTF">2019-08-14T21:44:07Z</dcterms:modified>
</cp:coreProperties>
</file>