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jvigo\Desktop\7 ----  Julio 2019 ------ BE - PNCVFS\BV Julio 2019\páginas\"/>
    </mc:Choice>
  </mc:AlternateContent>
  <bookViews>
    <workbookView xWindow="0" yWindow="0" windowWidth="28800" windowHeight="12345" tabRatio="717"/>
  </bookViews>
  <sheets>
    <sheet name="ER-Casos" sheetId="3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A" localSheetId="0">#REF!</definedName>
    <definedName name="A">#REF!</definedName>
    <definedName name="AAA" localSheetId="0">[1]Casos!#REF!</definedName>
    <definedName name="AAA">[1]Casos!#REF!</definedName>
    <definedName name="aaaaaa" localSheetId="0">#REF!</definedName>
    <definedName name="aaaaaa">#REF!</definedName>
    <definedName name="AB" localSheetId="0">#REF!</definedName>
    <definedName name="AB">#REF!</definedName>
    <definedName name="ABAN" localSheetId="0">#REF!</definedName>
    <definedName name="ABAN">#REF!</definedName>
    <definedName name="ABANCAY" localSheetId="0">#REF!</definedName>
    <definedName name="ABANCAY">#REF!</definedName>
    <definedName name="AMES">'[2]Base 2012'!$E$1</definedName>
    <definedName name="AÑO" localSheetId="0">#REF!</definedName>
    <definedName name="AÑO">#REF!</definedName>
    <definedName name="AÑOS" localSheetId="0">#REF!</definedName>
    <definedName name="AÑOS">#REF!</definedName>
    <definedName name="_xlnm.Print_Area" localSheetId="0">'ER-Casos'!$A$18:$V$175</definedName>
    <definedName name="AUTORIA" localSheetId="0">#REF!</definedName>
    <definedName name="AUTORIA">#REF!</definedName>
    <definedName name="CEM" localSheetId="0">#REF!</definedName>
    <definedName name="CEM">#REF!</definedName>
    <definedName name="conocimiento_caso" localSheetId="0">#REF!</definedName>
    <definedName name="conocimiento_caso">#REF!</definedName>
    <definedName name="D" localSheetId="0">#REF!</definedName>
    <definedName name="D">#REF!</definedName>
    <definedName name="DDD" localSheetId="0">[1]Casos!#REF!</definedName>
    <definedName name="DDD">[1]Casos!#REF!</definedName>
    <definedName name="DE" localSheetId="0">#REF!</definedName>
    <definedName name="DE">#REF!</definedName>
    <definedName name="DEPA" localSheetId="0">#REF!</definedName>
    <definedName name="DEPA">#REF!</definedName>
    <definedName name="dia" localSheetId="0">#REF!</definedName>
    <definedName name="dia">#REF!</definedName>
    <definedName name="DIST" localSheetId="0">[3]Casos!#REF!</definedName>
    <definedName name="DIST">[4]Casos!#REF!</definedName>
    <definedName name="DISTRITO" localSheetId="0">#REF!</definedName>
    <definedName name="DISTRITO">#REF!</definedName>
    <definedName name="DPTO" localSheetId="0">[3]Casos!#REF!</definedName>
    <definedName name="DPTO">[4]Casos!#REF!</definedName>
    <definedName name="DR" localSheetId="0">#REF!</definedName>
    <definedName name="DR">#REF!</definedName>
    <definedName name="E" localSheetId="0">#REF!</definedName>
    <definedName name="E">#REF!</definedName>
    <definedName name="EC_EMPREN" localSheetId="0">#REF!</definedName>
    <definedName name="EC_EMPREN">#REF!</definedName>
    <definedName name="EC_FORTAL" localSheetId="0">#REF!</definedName>
    <definedName name="EC_FORTAL">#REF!</definedName>
    <definedName name="EC_HPI" localSheetId="0">#REF!</definedName>
    <definedName name="EC_HPI">#REF!</definedName>
    <definedName name="EC_ICLLOS" localSheetId="0">#REF!</definedName>
    <definedName name="EC_ICLLOS">#REF!</definedName>
    <definedName name="EEE" localSheetId="0">[1]Casos!#REF!</definedName>
    <definedName name="EEE">[1]Casos!#REF!</definedName>
    <definedName name="GÉNERO" localSheetId="0">#REF!</definedName>
    <definedName name="GÉNERO">#REF!</definedName>
    <definedName name="genero1" localSheetId="0">#REF!</definedName>
    <definedName name="genero1">#REF!</definedName>
    <definedName name="GENRO" localSheetId="0">#REF!</definedName>
    <definedName name="GENRO">#REF!</definedName>
    <definedName name="GENRO21" localSheetId="0">#REF!</definedName>
    <definedName name="GENRO21">#REF!</definedName>
    <definedName name="GGGGG">'[5]Base 2012'!$B$1</definedName>
    <definedName name="GGGGGGGGGG">'[5]Base 2012'!$D$1</definedName>
    <definedName name="GRADO" localSheetId="0">#REF!</definedName>
    <definedName name="GRADO">#REF!</definedName>
    <definedName name="HIJOS" localSheetId="0">#REF!</definedName>
    <definedName name="HIJOS">#REF!</definedName>
    <definedName name="HOMICIDIO" localSheetId="0">#REF!</definedName>
    <definedName name="HOMICIDIO">#REF!</definedName>
    <definedName name="HOMICIDIO1" localSheetId="0">#REF!</definedName>
    <definedName name="HOMICIDIO1">#REF!</definedName>
    <definedName name="J" localSheetId="0">[6]Casos!#REF!</definedName>
    <definedName name="J">[7]Casos!#REF!</definedName>
    <definedName name="JULIO" localSheetId="0">[4]Casos!#REF!</definedName>
    <definedName name="JULIO">[4]Casos!#REF!</definedName>
    <definedName name="LABOR" localSheetId="0">#REF!</definedName>
    <definedName name="LABOR">#REF!</definedName>
    <definedName name="LUGAR" localSheetId="0">#REF!</definedName>
    <definedName name="LUGAR">#REF!</definedName>
    <definedName name="Marca_temporal" localSheetId="0">#REF!</definedName>
    <definedName name="Marca_temporal">#REF!</definedName>
    <definedName name="MEDIDAS" localSheetId="0">#REF!</definedName>
    <definedName name="MEDIDAS">#REF!</definedName>
    <definedName name="Mes" localSheetId="0">[8]Participantes!#REF!</definedName>
    <definedName name="Mes">[8]Participantes!#REF!</definedName>
    <definedName name="N" localSheetId="0">#REF!</definedName>
    <definedName name="N">#REF!</definedName>
    <definedName name="NDDDSFDSF" localSheetId="0">#REF!</definedName>
    <definedName name="NDDDSFDSF">#REF!</definedName>
    <definedName name="Nro_de_oficio" localSheetId="0">#REF!</definedName>
    <definedName name="Nro_de_oficio">#REF!</definedName>
    <definedName name="OK" localSheetId="0">#REF!</definedName>
    <definedName name="OK">#REF!</definedName>
    <definedName name="PP080_EMPREN" localSheetId="0">#REF!</definedName>
    <definedName name="PP080_EMPREN">#REF!</definedName>
    <definedName name="PP080_FORTAL" localSheetId="0">#REF!</definedName>
    <definedName name="PP080_FORTAL">#REF!</definedName>
    <definedName name="PP080_HPI" localSheetId="0">#REF!</definedName>
    <definedName name="PP080_HPI">#REF!</definedName>
    <definedName name="PP080_ICLLOS" localSheetId="0">#REF!</definedName>
    <definedName name="PP080_ICLLOS">#REF!</definedName>
    <definedName name="PROV" localSheetId="0">[3]Casos!#REF!</definedName>
    <definedName name="PROV">[4]Casos!#REF!</definedName>
    <definedName name="PROVINCIA" localSheetId="0">#REF!</definedName>
    <definedName name="PROVINCIA">#REF!</definedName>
    <definedName name="RESPUESTA" localSheetId="0">#REF!</definedName>
    <definedName name="RESPUESTA">#REF!</definedName>
    <definedName name="RITA" localSheetId="0">[1]Casos!#REF!</definedName>
    <definedName name="RITA">[1]Casos!#REF!</definedName>
    <definedName name="S" localSheetId="0">#REF!</definedName>
    <definedName name="S">#REF!</definedName>
    <definedName name="SEXO" localSheetId="0">#REF!</definedName>
    <definedName name="SEXO">#REF!</definedName>
    <definedName name="SITUACION" localSheetId="0">#REF!</definedName>
    <definedName name="SITUACION">#REF!</definedName>
    <definedName name="SS" localSheetId="0">#REF!</definedName>
    <definedName name="SS">#REF!</definedName>
    <definedName name="SSS" localSheetId="0">[9]Casos!#REF!</definedName>
    <definedName name="SSS">[9]Casos!#REF!</definedName>
    <definedName name="SSSS" localSheetId="0">#REF!</definedName>
    <definedName name="SSSS">#REF!</definedName>
    <definedName name="SSSSSSS" localSheetId="0">#REF!</definedName>
    <definedName name="SSSSSSS">#REF!</definedName>
    <definedName name="SSSSSSSSSS">'[10]Base 2012'!$E$1</definedName>
    <definedName name="SSSSSSSSSSS" localSheetId="0">#REF!</definedName>
    <definedName name="SSSSSSSSSSS">#REF!</definedName>
    <definedName name="SSSSSSSSSSSSSS" localSheetId="0">#REF!</definedName>
    <definedName name="SSSSSSSSSSSSSS">#REF!</definedName>
    <definedName name="SSSSSSSSSSSSSSSSSS" localSheetId="0">#REF!</definedName>
    <definedName name="SSSSSSSSSSSSSSSSSS">#REF!</definedName>
    <definedName name="SSSSSSSSSSSSSSSSSSSSSSSSSSSSSS" localSheetId="0">#REF!</definedName>
    <definedName name="SSSSSSSSSSSSSSSSSSSSSSSSSSSSSS">#REF!</definedName>
    <definedName name="Tabla1" localSheetId="0">#REF!</definedName>
    <definedName name="Tabla1">#REF!</definedName>
    <definedName name="VINCULO" localSheetId="0">#REF!</definedName>
    <definedName name="VINCULO">#REF!</definedName>
    <definedName name="VINCULO_A" localSheetId="0">#REF!</definedName>
    <definedName name="VINCULO_A">#REF!</definedName>
    <definedName name="XX" localSheetId="0">[11]Casos!#REF!</definedName>
    <definedName name="XX">[11]Casos!#REF!</definedName>
    <definedName name="ZONA" localSheetId="0">[3]Casos!#REF!</definedName>
    <definedName name="ZONA">[4]Casos!#REF!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166" i="3" l="1"/>
  <c r="F166" i="3"/>
  <c r="E166" i="3"/>
  <c r="D166" i="3"/>
  <c r="C166" i="3"/>
  <c r="C167" i="3" s="1"/>
  <c r="B166" i="3"/>
  <c r="G167" i="3" s="1"/>
  <c r="G146" i="3"/>
  <c r="K145" i="3"/>
  <c r="J145" i="3"/>
  <c r="J146" i="3" s="1"/>
  <c r="I145" i="3"/>
  <c r="H145" i="3"/>
  <c r="G145" i="3"/>
  <c r="F145" i="3"/>
  <c r="F146" i="3" s="1"/>
  <c r="U110" i="3"/>
  <c r="U111" i="3" s="1"/>
  <c r="T110" i="3"/>
  <c r="S110" i="3"/>
  <c r="R110" i="3" s="1"/>
  <c r="T111" i="3" s="1"/>
  <c r="H110" i="3"/>
  <c r="G110" i="3"/>
  <c r="F110" i="3"/>
  <c r="E110" i="3"/>
  <c r="L97" i="3" s="1"/>
  <c r="D110" i="3"/>
  <c r="C110" i="3"/>
  <c r="B110" i="3"/>
  <c r="L96" i="3"/>
  <c r="Q88" i="3"/>
  <c r="V87" i="3"/>
  <c r="U87" i="3"/>
  <c r="T87" i="3"/>
  <c r="S87" i="3"/>
  <c r="R87" i="3"/>
  <c r="R88" i="3" s="1"/>
  <c r="Q87" i="3"/>
  <c r="P87" i="3"/>
  <c r="O87" i="3"/>
  <c r="N87" i="3"/>
  <c r="M87" i="3"/>
  <c r="F87" i="3"/>
  <c r="E87" i="3"/>
  <c r="D87" i="3"/>
  <c r="C87" i="3"/>
  <c r="N67" i="3"/>
  <c r="M67" i="3"/>
  <c r="S67" i="3" s="1"/>
  <c r="L67" i="3"/>
  <c r="K67" i="3"/>
  <c r="J67" i="3"/>
  <c r="I67" i="3"/>
  <c r="H67" i="3"/>
  <c r="G67" i="3"/>
  <c r="S60" i="3" s="1"/>
  <c r="F67" i="3"/>
  <c r="E67" i="3"/>
  <c r="D67" i="3"/>
  <c r="C67" i="3"/>
  <c r="B67" i="3" s="1"/>
  <c r="B48" i="3"/>
  <c r="O47" i="3"/>
  <c r="N47" i="3"/>
  <c r="M47" i="3"/>
  <c r="O48" i="3" s="1"/>
  <c r="E47" i="3"/>
  <c r="E48" i="3" s="1"/>
  <c r="D47" i="3"/>
  <c r="D48" i="3" s="1"/>
  <c r="C47" i="3"/>
  <c r="C48" i="3" s="1"/>
  <c r="B47" i="3"/>
  <c r="R174" i="3" s="1"/>
  <c r="B167" i="3" l="1"/>
  <c r="S111" i="3"/>
  <c r="L98" i="3"/>
  <c r="F111" i="3"/>
  <c r="M97" i="3"/>
  <c r="M98" i="3"/>
  <c r="M96" i="3"/>
  <c r="M48" i="3"/>
  <c r="V88" i="3"/>
  <c r="T88" i="3"/>
  <c r="M88" i="3"/>
  <c r="N88" i="3"/>
  <c r="P88" i="3"/>
  <c r="O88" i="3"/>
  <c r="U88" i="3"/>
  <c r="U67" i="3"/>
  <c r="R111" i="3"/>
  <c r="U60" i="3"/>
  <c r="I146" i="3"/>
  <c r="S54" i="3"/>
  <c r="U54" i="3" s="1"/>
  <c r="N48" i="3"/>
  <c r="B87" i="3"/>
  <c r="C88" i="3" s="1"/>
  <c r="K146" i="3"/>
  <c r="S88" i="3"/>
  <c r="R173" i="3"/>
  <c r="H146" i="3"/>
  <c r="G111" i="3"/>
  <c r="D111" i="3"/>
  <c r="F167" i="3"/>
  <c r="H111" i="3"/>
  <c r="B111" i="3"/>
  <c r="D167" i="3"/>
  <c r="C111" i="3"/>
  <c r="E167" i="3"/>
  <c r="E111" i="3"/>
  <c r="D88" i="3" l="1"/>
  <c r="E88" i="3"/>
  <c r="F88" i="3"/>
  <c r="B88" i="3" l="1"/>
</calcChain>
</file>

<file path=xl/sharedStrings.xml><?xml version="1.0" encoding="utf-8"?>
<sst xmlns="http://schemas.openxmlformats.org/spreadsheetml/2006/main" count="425" uniqueCount="125">
  <si>
    <t>PROGRAMA NACIONAL CONTRA LA VIOLENCIA FAMILIAR Y SEXUAL</t>
  </si>
  <si>
    <t xml:space="preserve">Mes </t>
  </si>
  <si>
    <t>Total</t>
  </si>
  <si>
    <t>Hombre</t>
  </si>
  <si>
    <t>Comisaría</t>
  </si>
  <si>
    <t>Mes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</si>
  <si>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</si>
  <si>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</si>
  <si>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</si>
  <si>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</si>
  <si>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</si>
  <si>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</si>
  <si>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</si>
  <si>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</si>
  <si>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</si>
  <si>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</si>
  <si>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</si>
  <si>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</si>
  <si>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Legal</t>
  </si>
  <si>
    <t>Psicología</t>
  </si>
  <si>
    <t>Otros</t>
  </si>
  <si>
    <t>MES</t>
  </si>
  <si>
    <t>CONDICION</t>
  </si>
  <si>
    <t>N</t>
  </si>
  <si>
    <t>R</t>
  </si>
  <si>
    <t>I</t>
  </si>
  <si>
    <t>SEXO_VICTIMA</t>
  </si>
  <si>
    <t>REPORTE ESTADÍSTICO DE CASOS DERIVADOS AL SISTEMA LOCAL DE ATENCIÓN Y PROTECCIÓN EN ZONA RURAL</t>
  </si>
  <si>
    <t>PERIODO: Enero - Julio, 2019</t>
  </si>
  <si>
    <t>PRELIMINAR</t>
  </si>
  <si>
    <r>
      <t>SECCIÓN I : CARACTERÍSTICAS DE LAS PERSONAS VÍCTIMAS DE VIOLENCIA</t>
    </r>
    <r>
      <rPr>
        <b/>
        <vertAlign val="superscript"/>
        <sz val="15"/>
        <color theme="0"/>
        <rFont val="Arial"/>
        <family val="2"/>
      </rPr>
      <t>1/</t>
    </r>
  </si>
  <si>
    <t>Cuadro N° 1:</t>
  </si>
  <si>
    <t>Cuadro N° 2:</t>
  </si>
  <si>
    <t>Casos de violencia contra las mujeres, integrantes del grupo familiar y violencia sexual identificados, por tipo de ingreso a la ZER, según mes</t>
  </si>
  <si>
    <t>Casos de violencia contra las mujeres, integrantes del grupo familiar y violencia sexual identificados por la ZER, por sexo de la víctima, según mes</t>
  </si>
  <si>
    <t>Total casos</t>
  </si>
  <si>
    <t>Casos nuevos</t>
  </si>
  <si>
    <t>Casos reincidentes</t>
  </si>
  <si>
    <t>Casos reingresos</t>
  </si>
  <si>
    <t xml:space="preserve">Mujer </t>
  </si>
  <si>
    <t>Porcentaje (%)</t>
  </si>
  <si>
    <t>Cuadro N° 3:</t>
  </si>
  <si>
    <t>Casos de violencia contra las mujeres, integrantes del grupo familiar y violencia sexual identificados por la ZER, por grupo de edad y tipo de violencia, según mes</t>
  </si>
  <si>
    <t>Niños, niñas y adolescentes 
(menores de 18 años)</t>
  </si>
  <si>
    <t>Personas adultas 
(de 18 a 59 años)</t>
  </si>
  <si>
    <t>Personas adultas mayores
(60 a más años)</t>
  </si>
  <si>
    <t>Total Personas</t>
  </si>
  <si>
    <t>Violencia económica o patrimonial</t>
  </si>
  <si>
    <t>Violencia
psicologica</t>
  </si>
  <si>
    <t>Violencia
fisica</t>
  </si>
  <si>
    <t>Violencia
 sexual</t>
  </si>
  <si>
    <t>Violencia psicologica</t>
  </si>
  <si>
    <t>Violencia 
fisica</t>
  </si>
  <si>
    <t>Violencia 
sexual</t>
  </si>
  <si>
    <t>Total casos:</t>
  </si>
  <si>
    <t>Porcentaje (%):</t>
  </si>
  <si>
    <t>1/ Todos los cuadros están referidos a Casos Nuevos (Personas que acuden por primera vez en una ER a nivel nacional); Casos Reincidentes (toda situación de violencia contra la mujer y/o integrante del grupo familiar atendida en una ER a nivel nacional, ejercida por la misma presunta persona agresora por segunda o más veces.) y Casos Reingresos (toda situación de violencia contra la mujer y/o integrante del grupo familiar atendida en una ER a nivel nacional, ejercida por otra persona agresora por primera vez, considerando que la persona usuaria cuenta con una ficha de caso "Nuevo"</t>
  </si>
  <si>
    <t>Cuadro N° 4:</t>
  </si>
  <si>
    <t>Cuadro N° 5:</t>
  </si>
  <si>
    <t>Casos de violencia contra las mujeres, integrantes del grupo familiar y violencia sexual identificados por la ZER, por tipo de violencia, según mes</t>
  </si>
  <si>
    <r>
      <t xml:space="preserve">Casos de violencia contra las mujeres, integrantes del grupo familiar y violencia sexual identificados por la ZER, por institución a la que se deriva, según mes </t>
    </r>
    <r>
      <rPr>
        <b/>
        <i/>
        <vertAlign val="superscript"/>
        <sz val="12"/>
        <rFont val="Arial"/>
        <family val="2"/>
      </rPr>
      <t>2/</t>
    </r>
  </si>
  <si>
    <t>Violencia económica</t>
  </si>
  <si>
    <t>Violencia psicológica</t>
  </si>
  <si>
    <t>Violencia física</t>
  </si>
  <si>
    <t>Violencia sexual</t>
  </si>
  <si>
    <t>CEM</t>
  </si>
  <si>
    <t>Fiscalía</t>
  </si>
  <si>
    <t>Juez de Paz</t>
  </si>
  <si>
    <t>Subprefecto</t>
  </si>
  <si>
    <t>Estab. de Salud</t>
  </si>
  <si>
    <t>DEMUNA</t>
  </si>
  <si>
    <t>Autoridad Comunal</t>
  </si>
  <si>
    <t>Juzgado Familia/Mixto</t>
  </si>
  <si>
    <t>2/ Respuesta múltiple</t>
  </si>
  <si>
    <t>SECCIÓN II : CARACTERÍSTICAS DE LAS PERSONAS AGRESORAS</t>
  </si>
  <si>
    <r>
      <t>Cuadro N° 06</t>
    </r>
    <r>
      <rPr>
        <b/>
        <i/>
        <sz val="12"/>
        <rFont val="Arial"/>
        <family val="2"/>
      </rPr>
      <t>:</t>
    </r>
  </si>
  <si>
    <t>Cuadro N° 7:</t>
  </si>
  <si>
    <t>Casos identificados por las ZER según vínculo de la presunta persona agresora con la persona usuaria y sexo de la presunta persona agresora</t>
  </si>
  <si>
    <t>Casos identificados por la ZER, por situación de residencia actual de la persona agresora, según mes</t>
  </si>
  <si>
    <r>
      <t xml:space="preserve">Con vínculo relacional de pareja </t>
    </r>
    <r>
      <rPr>
        <b/>
        <vertAlign val="superscript"/>
        <sz val="11"/>
        <color theme="0"/>
        <rFont val="Arial Narrow"/>
        <family val="2"/>
      </rPr>
      <t>3/</t>
    </r>
  </si>
  <si>
    <r>
      <t xml:space="preserve">Con  vínculo  relacional  familiar </t>
    </r>
    <r>
      <rPr>
        <b/>
        <vertAlign val="superscript"/>
        <sz val="11"/>
        <color theme="0"/>
        <rFont val="Arial Narrow"/>
        <family val="2"/>
      </rPr>
      <t>4/</t>
    </r>
  </si>
  <si>
    <r>
      <t xml:space="preserve">Sin vínculo relacional de pareja ni familiar </t>
    </r>
    <r>
      <rPr>
        <b/>
        <vertAlign val="superscript"/>
        <sz val="11"/>
        <color theme="0"/>
        <rFont val="Arial Narrow"/>
        <family val="2"/>
      </rPr>
      <t>5/</t>
    </r>
  </si>
  <si>
    <t>Vive en la casa de la victima</t>
  </si>
  <si>
    <t>No vive con la víctima</t>
  </si>
  <si>
    <t>Esporádicamente</t>
  </si>
  <si>
    <t>Con vínculo relacional de pareja 3/</t>
  </si>
  <si>
    <t>Con  vínculo  relacional  familiar 4/</t>
  </si>
  <si>
    <t>Sin vínculo relacional de pareja ni familiar 5/</t>
  </si>
  <si>
    <t>3/ Incluye Cónyuge, Ex cónyuge, Conviviente, Ex conviviente, Enamorado/a, Ex enamorado/a, Novio/a, Ex novio/a</t>
  </si>
  <si>
    <t>4/ Incluye Padre/Madre, Padrastro/Madrastra, Hijo/a, Hijastro/a, Abuelo/a, Nieto/a, Hermano/a, Tío/a, Primo/a, Sobrino/a, Suegro/a, Cuñado/a, Yerno/Nuera, Progenitor/a de su hijo/a (sin convivencia con la pareja) y Otro familiar (No contemplados en este grupo acorde a la Ley N° 30364)</t>
  </si>
  <si>
    <t>5/ Incluye Vecino/a, Docente, Compañero/a de trabajo, Compañero/a de estudios, Habita en el mismo hogar (sin mediar relaciones contractuales o laborales), Desconocido/a y Otro (No contemplados en este grupo acorde a la Ley N° 30364)</t>
  </si>
  <si>
    <t>SECCIÓN III : CARACTERÍSTICAS DE LAS ACTIVIDADES DE LOS CASOS IDENTIFICADOS DE VIOLENCIA CONTRA LAS MUJERES, INTEGRANTES DEL GRUPO FAMILIAR Y VIOLENCIA SEXUAL</t>
  </si>
  <si>
    <r>
      <t>Cuadro N° 08</t>
    </r>
    <r>
      <rPr>
        <b/>
        <i/>
        <sz val="12"/>
        <rFont val="Arial"/>
        <family val="2"/>
      </rPr>
      <t>:</t>
    </r>
  </si>
  <si>
    <t>Actividades realizadas en la atención y seguimiento del caso, según servicio</t>
  </si>
  <si>
    <t>Acciones realizadas en la atención del caso</t>
  </si>
  <si>
    <t>Total Acciones</t>
  </si>
  <si>
    <t>Gestor/a Local</t>
  </si>
  <si>
    <t>Psicologo/a Comunitario/a</t>
  </si>
  <si>
    <t>Abogado/a Comunitario/a</t>
  </si>
  <si>
    <t>Profesional Comunitario/a</t>
  </si>
  <si>
    <t>Profesional PIAS</t>
  </si>
  <si>
    <t xml:space="preserve">  1: Acogida y apertura de ficha</t>
  </si>
  <si>
    <t xml:space="preserve">  2: Contención emocional</t>
  </si>
  <si>
    <t xml:space="preserve">  3: Orientación psicológica</t>
  </si>
  <si>
    <t xml:space="preserve">  4: Orientación legal</t>
  </si>
  <si>
    <t xml:space="preserve">  5: Identificación de redes de apoyo familiar, comunal e institucional</t>
  </si>
  <si>
    <t xml:space="preserve">  6: Derivación a institución local</t>
  </si>
  <si>
    <t xml:space="preserve">  7: Derivación al CEM</t>
  </si>
  <si>
    <t xml:space="preserve">  8: Informe psicológico</t>
  </si>
  <si>
    <t xml:space="preserve">  9: Denuncia y solicitud de medidas de protección</t>
  </si>
  <si>
    <t>10: Coordinación con el sistema local para la vigilancia y ejecución de medidas de protección</t>
  </si>
  <si>
    <t>11: Gestión para la obtención del DNI o inscripción en el SIS</t>
  </si>
  <si>
    <t>12: Gestión social ante ante el Comité Comunal y/o Instancia Distrital de Concertación</t>
  </si>
  <si>
    <t>13: Incorporación a Grupos de Ayuda Mutua</t>
  </si>
  <si>
    <t>14: Fortalecimientos de redes de apoyo familiar y/o comunal</t>
  </si>
  <si>
    <t>15: Visitas domiciliarias</t>
  </si>
  <si>
    <t>16: Visitas de seguimiento al centro de estudios o trabajo</t>
  </si>
  <si>
    <t>17: Supervisión y apoyo de la ejecución de las medidas de protección</t>
  </si>
  <si>
    <t>18: Reuniones de seguimiento del caso en CEM</t>
  </si>
  <si>
    <t>19: Otros</t>
  </si>
  <si>
    <r>
      <t>Cuadro N° 09</t>
    </r>
    <r>
      <rPr>
        <b/>
        <i/>
        <sz val="12"/>
        <rFont val="Arial"/>
        <family val="2"/>
      </rPr>
      <t>:</t>
    </r>
  </si>
  <si>
    <t>Total de actividades en la atención y seguimiento del caso identificado por las ZER</t>
  </si>
  <si>
    <t>Septiembre</t>
  </si>
  <si>
    <r>
      <t>Cuadro N° 10</t>
    </r>
    <r>
      <rPr>
        <b/>
        <i/>
        <sz val="12"/>
        <rFont val="Arial"/>
        <family val="2"/>
      </rPr>
      <t>:</t>
    </r>
  </si>
  <si>
    <t>Interés de la persona usuaria, por tipo de orientación, según 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</si>
</sst>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-;\-* #,##0.00_-;_-* &quot;-&quot;??_-;_-@_-"/>
    <numFmt numFmtId="165" formatCode="0.0%"/>
  </numFmts>
  <fonts count="4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4"/>
      <color theme="0"/>
      <name val="Arial"/>
      <family val="2"/>
    </font>
    <font>
      <b/>
      <sz val="12"/>
      <color theme="0"/>
      <name val="Arial"/>
      <family val="2"/>
    </font>
    <font>
      <b/>
      <sz val="10"/>
      <color theme="0"/>
      <name val="Arial"/>
      <family val="2"/>
    </font>
    <font>
      <b/>
      <sz val="12"/>
      <name val="Arial"/>
      <family val="2"/>
    </font>
    <font>
      <sz val="10"/>
      <color theme="1"/>
      <name val="Arial"/>
      <family val="2"/>
    </font>
    <font>
      <b/>
      <sz val="14"/>
      <color indexed="9"/>
      <name val="Arial"/>
      <family val="2"/>
    </font>
    <font>
      <b/>
      <sz val="11"/>
      <color theme="0"/>
      <name val="Arial Narrow"/>
      <family val="2"/>
    </font>
    <font>
      <sz val="8"/>
      <name val="Arial"/>
      <family val="2"/>
    </font>
    <font>
      <sz val="8"/>
      <name val="Arial Narrow"/>
      <family val="2"/>
    </font>
    <font>
      <sz val="9"/>
      <name val="Arial"/>
      <family val="2"/>
    </font>
    <font>
      <sz val="11"/>
      <color indexed="8"/>
      <name val="Calibri"/>
      <family val="2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</font>
    <font>
      <b/>
      <sz val="18"/>
      <color theme="0"/>
      <name val="Arial"/>
      <family val="2"/>
    </font>
    <font>
      <b/>
      <sz val="17.5"/>
      <color theme="0"/>
      <name val="Arial"/>
      <family val="2"/>
    </font>
    <font>
      <sz val="20"/>
      <color theme="0"/>
      <name val="Arial"/>
      <family val="2"/>
    </font>
    <font>
      <sz val="10"/>
      <color indexed="10"/>
      <name val="Arial"/>
      <family val="2"/>
    </font>
    <font>
      <b/>
      <sz val="15"/>
      <color theme="0"/>
      <name val="Arial"/>
      <family val="2"/>
    </font>
    <font>
      <b/>
      <vertAlign val="superscript"/>
      <sz val="15"/>
      <color theme="0"/>
      <name val="Arial"/>
      <family val="2"/>
    </font>
    <font>
      <b/>
      <i/>
      <u/>
      <sz val="12"/>
      <name val="Arial"/>
      <family val="2"/>
    </font>
    <font>
      <b/>
      <sz val="14"/>
      <color theme="9" tint="-0.499984740745262"/>
      <name val="Arial"/>
      <family val="2"/>
    </font>
    <font>
      <b/>
      <i/>
      <sz val="12"/>
      <name val="Arial"/>
      <family val="2"/>
    </font>
    <font>
      <sz val="11"/>
      <name val="Arial Narrow"/>
      <family val="2"/>
    </font>
    <font>
      <i/>
      <u/>
      <sz val="10"/>
      <name val="Arial"/>
      <family val="2"/>
    </font>
    <font>
      <i/>
      <sz val="10"/>
      <name val="Arial"/>
      <family val="2"/>
    </font>
    <font>
      <b/>
      <sz val="11"/>
      <color theme="8" tint="-0.499984740745262"/>
      <name val="Arial Narrow"/>
      <family val="2"/>
    </font>
    <font>
      <b/>
      <sz val="14"/>
      <color theme="8" tint="-0.499984740745262"/>
      <name val="Arial Narrow"/>
      <family val="2"/>
    </font>
    <font>
      <b/>
      <sz val="11"/>
      <name val="Arial Narrow"/>
      <family val="2"/>
    </font>
    <font>
      <sz val="11"/>
      <color theme="1"/>
      <name val="Arial Narrow"/>
      <family val="2"/>
    </font>
    <font>
      <b/>
      <i/>
      <vertAlign val="superscript"/>
      <sz val="12"/>
      <name val="Arial"/>
      <family val="2"/>
    </font>
    <font>
      <b/>
      <vertAlign val="superscript"/>
      <sz val="11"/>
      <color theme="0"/>
      <name val="Arial Narrow"/>
      <family val="2"/>
    </font>
    <font>
      <sz val="8"/>
      <color theme="1"/>
      <name val="Arial"/>
      <family val="2"/>
    </font>
    <font>
      <b/>
      <sz val="15"/>
      <name val="Arial"/>
      <family val="2"/>
    </font>
    <font>
      <sz val="11"/>
      <color theme="1"/>
      <name val="Arial"/>
      <family val="2"/>
    </font>
    <font>
      <sz val="11"/>
      <color theme="0"/>
      <name val="Arial Narrow"/>
      <family val="2"/>
    </font>
    <font>
      <b/>
      <sz val="10"/>
      <color theme="1"/>
      <name val="Arial"/>
      <family val="2"/>
    </font>
    <font>
      <b/>
      <i/>
      <u/>
      <sz val="12"/>
      <color theme="1"/>
      <name val="Arial"/>
      <family val="2"/>
    </font>
    <font>
      <b/>
      <sz val="8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434343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theme="0"/>
        <bgColor indexed="64"/>
      </patternFill>
    </fill>
  </fills>
  <borders count="80"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 style="thick">
        <color theme="6" tint="-0.499984740745262"/>
      </left>
      <right/>
      <top style="thick">
        <color theme="6" tint="-0.499984740745262"/>
      </top>
      <bottom/>
      <diagonal/>
    </border>
    <border>
      <left/>
      <right/>
      <top style="thick">
        <color theme="6" tint="-0.499984740745262"/>
      </top>
      <bottom/>
      <diagonal/>
    </border>
    <border>
      <left/>
      <right style="thick">
        <color theme="6" tint="-0.499984740745262"/>
      </right>
      <top style="thick">
        <color theme="6" tint="-0.499984740745262"/>
      </top>
      <bottom/>
      <diagonal/>
    </border>
    <border>
      <left style="thick">
        <color theme="6" tint="-0.499984740745262"/>
      </left>
      <right/>
      <top/>
      <bottom/>
      <diagonal/>
    </border>
    <border>
      <left/>
      <right style="thick">
        <color theme="6" tint="-0.499984740745262"/>
      </right>
      <top/>
      <bottom/>
      <diagonal/>
    </border>
    <border>
      <left style="thick">
        <color theme="6" tint="-0.499984740745262"/>
      </left>
      <right/>
      <top/>
      <bottom style="thick">
        <color theme="6" tint="-0.499984740745262"/>
      </bottom>
      <diagonal/>
    </border>
    <border>
      <left/>
      <right/>
      <top/>
      <bottom style="thick">
        <color theme="6" tint="-0.499984740745262"/>
      </bottom>
      <diagonal/>
    </border>
    <border>
      <left/>
      <right style="thick">
        <color theme="6" tint="-0.499984740745262"/>
      </right>
      <top/>
      <bottom style="thick">
        <color theme="6" tint="-0.499984740745262"/>
      </bottom>
      <diagonal/>
    </border>
    <border>
      <left style="dashed">
        <color rgb="FF000066"/>
      </left>
      <right/>
      <top style="dashed">
        <color rgb="FF000066"/>
      </top>
      <bottom style="dashed">
        <color rgb="FF000066"/>
      </bottom>
      <diagonal/>
    </border>
    <border>
      <left/>
      <right/>
      <top style="dashed">
        <color rgb="FF000066"/>
      </top>
      <bottom style="dashed">
        <color rgb="FF000066"/>
      </bottom>
      <diagonal/>
    </border>
    <border>
      <left style="thin">
        <color theme="6" tint="-0.499984740745262"/>
      </left>
      <right style="thin">
        <color theme="0"/>
      </right>
      <top style="thin">
        <color theme="6" tint="-0.499984740745262"/>
      </top>
      <bottom style="thin">
        <color theme="6" tint="-0.499984740745262"/>
      </bottom>
      <diagonal/>
    </border>
    <border>
      <left style="thin">
        <color theme="0"/>
      </left>
      <right style="thin">
        <color theme="0"/>
      </right>
      <top style="thin">
        <color theme="6" tint="-0.499984740745262"/>
      </top>
      <bottom style="thin">
        <color theme="6" tint="-0.499984740745262"/>
      </bottom>
      <diagonal/>
    </border>
    <border>
      <left style="thin">
        <color theme="0"/>
      </left>
      <right style="thin">
        <color theme="6" tint="-0.499984740745262"/>
      </right>
      <top style="thin">
        <color theme="6" tint="-0.499984740745262"/>
      </top>
      <bottom style="thin">
        <color theme="6" tint="-0.499984740745262"/>
      </bottom>
      <diagonal/>
    </border>
    <border>
      <left/>
      <right style="hair">
        <color theme="6" tint="-0.499984740745262"/>
      </right>
      <top/>
      <bottom style="hair">
        <color theme="6" tint="-0.499984740745262"/>
      </bottom>
      <diagonal/>
    </border>
    <border>
      <left style="hair">
        <color theme="6" tint="-0.499984740745262"/>
      </left>
      <right style="hair">
        <color theme="6" tint="-0.499984740745262"/>
      </right>
      <top/>
      <bottom style="hair">
        <color theme="6" tint="-0.499984740745262"/>
      </bottom>
      <diagonal/>
    </border>
    <border>
      <left style="hair">
        <color theme="6" tint="-0.499984740745262"/>
      </left>
      <right/>
      <top/>
      <bottom style="hair">
        <color theme="6" tint="-0.499984740745262"/>
      </bottom>
      <diagonal/>
    </border>
    <border>
      <left/>
      <right style="hair">
        <color theme="6" tint="-0.499984740745262"/>
      </right>
      <top style="hair">
        <color theme="6" tint="-0.499984740745262"/>
      </top>
      <bottom style="hair">
        <color theme="6" tint="-0.499984740745262"/>
      </bottom>
      <diagonal/>
    </border>
    <border>
      <left style="hair">
        <color theme="6" tint="-0.499984740745262"/>
      </left>
      <right style="hair">
        <color theme="6" tint="-0.499984740745262"/>
      </right>
      <top style="hair">
        <color theme="6" tint="-0.499984740745262"/>
      </top>
      <bottom style="hair">
        <color theme="6" tint="-0.499984740745262"/>
      </bottom>
      <diagonal/>
    </border>
    <border>
      <left style="hair">
        <color theme="6" tint="-0.499984740745262"/>
      </left>
      <right/>
      <top style="hair">
        <color theme="6" tint="-0.499984740745262"/>
      </top>
      <bottom style="hair">
        <color theme="6" tint="-0.499984740745262"/>
      </bottom>
      <diagonal/>
    </border>
    <border>
      <left/>
      <right style="hair">
        <color theme="6" tint="-0.499984740745262"/>
      </right>
      <top style="hair">
        <color theme="6" tint="-0.499984740745262"/>
      </top>
      <bottom/>
      <diagonal/>
    </border>
    <border>
      <left style="hair">
        <color theme="6" tint="-0.499984740745262"/>
      </left>
      <right style="hair">
        <color theme="6" tint="-0.499984740745262"/>
      </right>
      <top style="hair">
        <color theme="6" tint="-0.499984740745262"/>
      </top>
      <bottom/>
      <diagonal/>
    </border>
    <border>
      <left style="hair">
        <color theme="6" tint="-0.499984740745262"/>
      </left>
      <right/>
      <top style="hair">
        <color theme="6" tint="-0.499984740745262"/>
      </top>
      <bottom/>
      <diagonal/>
    </border>
    <border>
      <left style="thin">
        <color theme="6" tint="-0.499984740745262"/>
      </left>
      <right style="thin">
        <color theme="6" tint="-0.499984740745262"/>
      </right>
      <top style="thin">
        <color theme="6" tint="-0.499984740745262"/>
      </top>
      <bottom style="thin">
        <color theme="6" tint="-0.499984740745262"/>
      </bottom>
      <diagonal/>
    </border>
    <border>
      <left/>
      <right style="thin">
        <color theme="6" tint="-0.499984740745262"/>
      </right>
      <top/>
      <bottom/>
      <diagonal/>
    </border>
    <border>
      <left style="thin">
        <color theme="6" tint="-0.499984740745262"/>
      </left>
      <right style="thin">
        <color theme="6" tint="-0.499984740745262"/>
      </right>
      <top/>
      <bottom/>
      <diagonal/>
    </border>
    <border>
      <left style="thin">
        <color theme="6" tint="-0.499984740745262"/>
      </left>
      <right/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6" tint="-0.499984740745262"/>
      </left>
      <right style="hair">
        <color theme="6" tint="-0.499984740745262"/>
      </right>
      <top/>
      <bottom style="hair">
        <color theme="6" tint="-0.499984740745262"/>
      </bottom>
      <diagonal/>
    </border>
    <border>
      <left style="hair">
        <color theme="6" tint="-0.499984740745262"/>
      </left>
      <right style="thin">
        <color theme="6" tint="-0.499984740745262"/>
      </right>
      <top/>
      <bottom style="hair">
        <color theme="6" tint="-0.499984740745262"/>
      </bottom>
      <diagonal/>
    </border>
    <border>
      <left style="thin">
        <color theme="6" tint="-0.499984740745262"/>
      </left>
      <right style="hair">
        <color theme="6" tint="-0.499984740745262"/>
      </right>
      <top style="hair">
        <color theme="6" tint="-0.499984740745262"/>
      </top>
      <bottom style="hair">
        <color theme="6" tint="-0.499984740745262"/>
      </bottom>
      <diagonal/>
    </border>
    <border>
      <left style="hair">
        <color theme="6" tint="-0.499984740745262"/>
      </left>
      <right style="thin">
        <color theme="6" tint="-0.499984740745262"/>
      </right>
      <top style="hair">
        <color theme="6" tint="-0.499984740745262"/>
      </top>
      <bottom style="hair">
        <color theme="6" tint="-0.499984740745262"/>
      </bottom>
      <diagonal/>
    </border>
    <border>
      <left style="thin">
        <color theme="6" tint="-0.499984740745262"/>
      </left>
      <right style="hair">
        <color theme="6" tint="-0.499984740745262"/>
      </right>
      <top style="hair">
        <color theme="6" tint="-0.499984740745262"/>
      </top>
      <bottom/>
      <diagonal/>
    </border>
    <border>
      <left style="hair">
        <color theme="6" tint="-0.499984740745262"/>
      </left>
      <right style="thin">
        <color theme="6" tint="-0.499984740745262"/>
      </right>
      <top style="hair">
        <color theme="6" tint="-0.499984740745262"/>
      </top>
      <bottom/>
      <diagonal/>
    </border>
    <border>
      <left style="hair">
        <color theme="6" tint="-0.499984740745262"/>
      </left>
      <right style="hair">
        <color theme="6" tint="-0.499984740745262"/>
      </right>
      <top/>
      <bottom/>
      <diagonal/>
    </border>
    <border>
      <left style="thin">
        <color theme="0" tint="-0.499984740745262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 tint="-0.499984740745262"/>
      </right>
      <top/>
      <bottom style="thin">
        <color theme="0"/>
      </bottom>
      <diagonal/>
    </border>
    <border>
      <left style="thin">
        <color indexed="64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indexed="64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6" tint="-0.499984740745262"/>
      </left>
      <right style="thin">
        <color theme="0"/>
      </right>
      <top style="thin">
        <color theme="6" tint="-0.499984740745262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6" tint="-0.499984740745262"/>
      </top>
      <bottom style="thin">
        <color theme="0"/>
      </bottom>
      <diagonal/>
    </border>
    <border>
      <left style="thin">
        <color theme="0"/>
      </left>
      <right style="thin">
        <color theme="6" tint="-0.499984740745262"/>
      </right>
      <top style="thin">
        <color theme="6" tint="-0.499984740745262"/>
      </top>
      <bottom style="thin">
        <color theme="0"/>
      </bottom>
      <diagonal/>
    </border>
    <border>
      <left style="thin">
        <color theme="6" tint="-0.499984740745262"/>
      </left>
      <right style="thin">
        <color theme="0"/>
      </right>
      <top style="thin">
        <color theme="6" tint="-0.499984740745262"/>
      </top>
      <bottom/>
      <diagonal/>
    </border>
    <border>
      <left style="thin">
        <color theme="0"/>
      </left>
      <right style="thin">
        <color theme="0"/>
      </right>
      <top style="thin">
        <color theme="6" tint="-0.499984740745262"/>
      </top>
      <bottom/>
      <diagonal/>
    </border>
    <border>
      <left style="thin">
        <color theme="0"/>
      </left>
      <right style="thin">
        <color theme="6" tint="-0.499984740745262"/>
      </right>
      <top style="thin">
        <color theme="6" tint="-0.499984740745262"/>
      </top>
      <bottom/>
      <diagonal/>
    </border>
    <border>
      <left style="thin">
        <color theme="6" tint="-0.499984740745262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6" tint="-0.499984740745262"/>
      </right>
      <top style="thin">
        <color theme="0"/>
      </top>
      <bottom style="thin">
        <color theme="0"/>
      </bottom>
      <diagonal/>
    </border>
    <border>
      <left style="thin">
        <color theme="6" tint="-0.499984740745262"/>
      </left>
      <right style="thin">
        <color theme="0"/>
      </right>
      <top/>
      <bottom/>
      <diagonal/>
    </border>
    <border>
      <left style="thin">
        <color theme="0"/>
      </left>
      <right style="thin">
        <color theme="6" tint="-0.499984740745262"/>
      </right>
      <top/>
      <bottom/>
      <diagonal/>
    </border>
    <border>
      <left style="thin">
        <color theme="6" tint="-0.499984740745262"/>
      </left>
      <right style="thin">
        <color theme="0"/>
      </right>
      <top style="thin">
        <color theme="0"/>
      </top>
      <bottom style="thin">
        <color theme="6" tint="-0.49998474074526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6" tint="-0.499984740745262"/>
      </bottom>
      <diagonal/>
    </border>
    <border>
      <left style="thin">
        <color theme="0"/>
      </left>
      <right style="thin">
        <color theme="6" tint="-0.499984740745262"/>
      </right>
      <top style="thin">
        <color theme="0"/>
      </top>
      <bottom style="thin">
        <color theme="6" tint="-0.499984740745262"/>
      </bottom>
      <diagonal/>
    </border>
    <border>
      <left style="thin">
        <color theme="6" tint="-0.499984740745262"/>
      </left>
      <right style="thin">
        <color theme="0"/>
      </right>
      <top/>
      <bottom style="thin">
        <color theme="6" tint="-0.499984740745262"/>
      </bottom>
      <diagonal/>
    </border>
    <border>
      <left style="thin">
        <color theme="0"/>
      </left>
      <right style="thin">
        <color theme="0"/>
      </right>
      <top/>
      <bottom style="thin">
        <color theme="6" tint="-0.499984740745262"/>
      </bottom>
      <diagonal/>
    </border>
    <border>
      <left style="thin">
        <color theme="0"/>
      </left>
      <right style="thin">
        <color theme="6" tint="-0.499984740745262"/>
      </right>
      <top/>
      <bottom style="thin">
        <color theme="6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thin">
        <color theme="0"/>
      </left>
      <right style="thin">
        <color theme="0"/>
      </right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 style="dashed">
        <color rgb="FF000066"/>
      </top>
      <bottom/>
      <diagonal/>
    </border>
    <border>
      <left/>
      <right/>
      <top/>
      <bottom style="dashed">
        <color rgb="FF000066"/>
      </bottom>
      <diagonal/>
    </border>
    <border>
      <left/>
      <right/>
      <top style="hair">
        <color theme="6" tint="-0.499984740745262"/>
      </top>
      <bottom style="hair">
        <color theme="6" tint="-0.499984740745262"/>
      </bottom>
      <diagonal/>
    </border>
    <border>
      <left/>
      <right/>
      <top style="hair">
        <color theme="6" tint="-0.499984740745262"/>
      </top>
      <bottom/>
      <diagonal/>
    </border>
    <border>
      <left/>
      <right/>
      <top style="hair">
        <color rgb="FF002060"/>
      </top>
      <bottom/>
      <diagonal/>
    </border>
    <border>
      <left/>
      <right style="thin">
        <color rgb="FF002060"/>
      </right>
      <top style="hair">
        <color rgb="FF002060"/>
      </top>
      <bottom/>
      <diagonal/>
    </border>
    <border>
      <left style="thin">
        <color rgb="FF002060"/>
      </left>
      <right/>
      <top/>
      <bottom/>
      <diagonal/>
    </border>
    <border>
      <left/>
      <right style="thin">
        <color rgb="FF002060"/>
      </right>
      <top/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</borders>
  <cellStyleXfs count="1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1" fillId="0" borderId="0"/>
    <xf numFmtId="9" fontId="1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>
      <alignment vertical="center"/>
    </xf>
    <xf numFmtId="9" fontId="14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227">
    <xf numFmtId="0" fontId="0" fillId="0" borderId="0" xfId="0"/>
    <xf numFmtId="0" fontId="15" fillId="2" borderId="0" xfId="0" applyFont="1" applyFill="1" applyProtection="1">
      <protection hidden="1"/>
    </xf>
    <xf numFmtId="0" fontId="15" fillId="6" borderId="0" xfId="0" applyFont="1" applyFill="1" applyProtection="1">
      <protection hidden="1"/>
    </xf>
    <xf numFmtId="0" fontId="15" fillId="2" borderId="0" xfId="0" applyFont="1" applyFill="1" applyAlignment="1" applyProtection="1">
      <alignment horizontal="center"/>
      <protection hidden="1"/>
    </xf>
    <xf numFmtId="49" fontId="15" fillId="2" borderId="0" xfId="0" applyNumberFormat="1" applyFont="1" applyFill="1" applyAlignment="1" applyProtection="1">
      <alignment horizontal="center"/>
      <protection hidden="1"/>
    </xf>
    <xf numFmtId="0" fontId="15" fillId="6" borderId="0" xfId="0" applyFont="1" applyFill="1" applyAlignment="1" applyProtection="1">
      <alignment horizontal="center"/>
      <protection hidden="1"/>
    </xf>
    <xf numFmtId="49" fontId="15" fillId="2" borderId="0" xfId="0" applyNumberFormat="1" applyFont="1" applyFill="1" applyProtection="1">
      <protection hidden="1"/>
    </xf>
    <xf numFmtId="0" fontId="0" fillId="2" borderId="0" xfId="0" applyFill="1" applyProtection="1">
      <protection hidden="1"/>
    </xf>
    <xf numFmtId="0" fontId="0" fillId="6" borderId="0" xfId="0" applyFill="1" applyProtection="1">
      <protection hidden="1"/>
    </xf>
    <xf numFmtId="0" fontId="0" fillId="6" borderId="0" xfId="0" applyFill="1"/>
    <xf numFmtId="0" fontId="0" fillId="2" borderId="0" xfId="0" applyFill="1"/>
    <xf numFmtId="0" fontId="5" fillId="3" borderId="7" xfId="3" applyFont="1" applyFill="1" applyBorder="1" applyAlignment="1">
      <alignment vertical="center" wrapText="1"/>
    </xf>
    <xf numFmtId="0" fontId="5" fillId="3" borderId="0" xfId="3" applyFont="1" applyFill="1" applyAlignment="1">
      <alignment vertical="center" wrapText="1"/>
    </xf>
    <xf numFmtId="0" fontId="5" fillId="3" borderId="8" xfId="3" applyFont="1" applyFill="1" applyBorder="1" applyAlignment="1">
      <alignment vertical="center" wrapText="1"/>
    </xf>
    <xf numFmtId="0" fontId="19" fillId="3" borderId="7" xfId="0" applyFont="1" applyFill="1" applyBorder="1" applyAlignment="1">
      <alignment horizontal="centerContinuous" vertical="center"/>
    </xf>
    <xf numFmtId="0" fontId="4" fillId="3" borderId="0" xfId="0" applyFont="1" applyFill="1" applyAlignment="1">
      <alignment horizontal="centerContinuous" vertical="center"/>
    </xf>
    <xf numFmtId="0" fontId="18" fillId="3" borderId="0" xfId="0" applyFont="1" applyFill="1" applyAlignment="1">
      <alignment horizontal="centerContinuous" vertical="center"/>
    </xf>
    <xf numFmtId="0" fontId="20" fillId="3" borderId="0" xfId="0" applyFont="1" applyFill="1" applyAlignment="1">
      <alignment horizontal="centerContinuous" vertical="center"/>
    </xf>
    <xf numFmtId="0" fontId="20" fillId="3" borderId="8" xfId="0" applyFont="1" applyFill="1" applyBorder="1" applyAlignment="1">
      <alignment horizontal="centerContinuous" vertical="center"/>
    </xf>
    <xf numFmtId="0" fontId="21" fillId="2" borderId="0" xfId="0" applyFont="1" applyFill="1"/>
    <xf numFmtId="0" fontId="25" fillId="6" borderId="0" xfId="0" applyFont="1" applyFill="1"/>
    <xf numFmtId="0" fontId="10" fillId="4" borderId="14" xfId="0" applyFont="1" applyFill="1" applyBorder="1" applyAlignment="1">
      <alignment horizontal="center" vertical="center" wrapText="1"/>
    </xf>
    <xf numFmtId="0" fontId="10" fillId="4" borderId="15" xfId="0" applyFont="1" applyFill="1" applyBorder="1" applyAlignment="1">
      <alignment horizontal="center" vertical="center" wrapText="1"/>
    </xf>
    <xf numFmtId="0" fontId="10" fillId="4" borderId="16" xfId="0" applyFont="1" applyFill="1" applyBorder="1" applyAlignment="1">
      <alignment horizontal="center" vertical="center" wrapText="1"/>
    </xf>
    <xf numFmtId="0" fontId="10" fillId="4" borderId="14" xfId="0" applyFont="1" applyFill="1" applyBorder="1" applyAlignment="1">
      <alignment horizontal="center" vertical="center"/>
    </xf>
    <xf numFmtId="0" fontId="27" fillId="6" borderId="17" xfId="0" applyFont="1" applyFill="1" applyBorder="1" applyAlignment="1">
      <alignment horizontal="left" vertical="center" indent="1"/>
    </xf>
    <xf numFmtId="3" fontId="27" fillId="6" borderId="18" xfId="0" applyNumberFormat="1" applyFont="1" applyFill="1" applyBorder="1" applyAlignment="1" applyProtection="1">
      <alignment horizontal="center" vertical="center"/>
      <protection hidden="1"/>
    </xf>
    <xf numFmtId="3" fontId="27" fillId="6" borderId="19" xfId="0" applyNumberFormat="1" applyFont="1" applyFill="1" applyBorder="1" applyAlignment="1" applyProtection="1">
      <alignment horizontal="center" vertical="center"/>
      <protection hidden="1"/>
    </xf>
    <xf numFmtId="3" fontId="27" fillId="2" borderId="19" xfId="0" applyNumberFormat="1" applyFont="1" applyFill="1" applyBorder="1" applyAlignment="1" applyProtection="1">
      <alignment horizontal="center" vertical="center"/>
      <protection hidden="1"/>
    </xf>
    <xf numFmtId="0" fontId="27" fillId="6" borderId="20" xfId="0" applyFont="1" applyFill="1" applyBorder="1" applyAlignment="1">
      <alignment horizontal="left" vertical="center" indent="1"/>
    </xf>
    <xf numFmtId="3" fontId="27" fillId="6" borderId="21" xfId="0" applyNumberFormat="1" applyFont="1" applyFill="1" applyBorder="1" applyAlignment="1" applyProtection="1">
      <alignment horizontal="center" vertical="center"/>
      <protection hidden="1"/>
    </xf>
    <xf numFmtId="3" fontId="27" fillId="6" borderId="22" xfId="0" applyNumberFormat="1" applyFont="1" applyFill="1" applyBorder="1" applyAlignment="1" applyProtection="1">
      <alignment horizontal="center" vertical="center"/>
      <protection hidden="1"/>
    </xf>
    <xf numFmtId="3" fontId="27" fillId="2" borderId="22" xfId="0" applyNumberFormat="1" applyFont="1" applyFill="1" applyBorder="1" applyAlignment="1" applyProtection="1">
      <alignment horizontal="center" vertical="center"/>
      <protection hidden="1"/>
    </xf>
    <xf numFmtId="0" fontId="27" fillId="6" borderId="23" xfId="0" applyFont="1" applyFill="1" applyBorder="1" applyAlignment="1">
      <alignment horizontal="left" vertical="center" indent="1"/>
    </xf>
    <xf numFmtId="3" fontId="27" fillId="6" borderId="24" xfId="0" applyNumberFormat="1" applyFont="1" applyFill="1" applyBorder="1" applyAlignment="1" applyProtection="1">
      <alignment horizontal="center" vertical="center"/>
      <protection hidden="1"/>
    </xf>
    <xf numFmtId="3" fontId="27" fillId="6" borderId="25" xfId="0" applyNumberFormat="1" applyFont="1" applyFill="1" applyBorder="1" applyAlignment="1" applyProtection="1">
      <alignment horizontal="center" vertical="center"/>
      <protection hidden="1"/>
    </xf>
    <xf numFmtId="3" fontId="27" fillId="2" borderId="25" xfId="0" applyNumberFormat="1" applyFont="1" applyFill="1" applyBorder="1" applyAlignment="1" applyProtection="1">
      <alignment horizontal="center" vertical="center"/>
      <protection hidden="1"/>
    </xf>
    <xf numFmtId="3" fontId="10" fillId="4" borderId="15" xfId="0" applyNumberFormat="1" applyFont="1" applyFill="1" applyBorder="1" applyAlignment="1">
      <alignment horizontal="center" vertical="center"/>
    </xf>
    <xf numFmtId="3" fontId="10" fillId="4" borderId="16" xfId="0" applyNumberFormat="1" applyFont="1" applyFill="1" applyBorder="1" applyAlignment="1">
      <alignment horizontal="center" vertical="center"/>
    </xf>
    <xf numFmtId="3" fontId="10" fillId="4" borderId="26" xfId="0" applyNumberFormat="1" applyFont="1" applyFill="1" applyBorder="1" applyAlignment="1">
      <alignment horizontal="center" vertical="center"/>
    </xf>
    <xf numFmtId="0" fontId="27" fillId="5" borderId="27" xfId="0" applyFont="1" applyFill="1" applyBorder="1" applyAlignment="1">
      <alignment horizontal="center" vertical="center"/>
    </xf>
    <xf numFmtId="9" fontId="27" fillId="5" borderId="28" xfId="1" applyFont="1" applyFill="1" applyBorder="1" applyAlignment="1">
      <alignment horizontal="center" vertical="center"/>
    </xf>
    <xf numFmtId="9" fontId="27" fillId="5" borderId="29" xfId="1" applyFont="1" applyFill="1" applyBorder="1" applyAlignment="1">
      <alignment horizontal="center" vertical="center"/>
    </xf>
    <xf numFmtId="0" fontId="24" fillId="6" borderId="0" xfId="0" applyFont="1" applyFill="1" applyAlignment="1">
      <alignment horizontal="centerContinuous" wrapText="1"/>
    </xf>
    <xf numFmtId="0" fontId="24" fillId="6" borderId="0" xfId="0" applyFont="1" applyFill="1" applyAlignment="1">
      <alignment horizontal="centerContinuous" vertical="center" wrapText="1"/>
    </xf>
    <xf numFmtId="0" fontId="28" fillId="2" borderId="0" xfId="0" applyFont="1" applyFill="1" applyAlignment="1">
      <alignment horizontal="centerContinuous" vertical="center"/>
    </xf>
    <xf numFmtId="0" fontId="29" fillId="2" borderId="0" xfId="0" applyFont="1" applyFill="1" applyAlignment="1">
      <alignment horizontal="centerContinuous" vertical="center"/>
    </xf>
    <xf numFmtId="0" fontId="0" fillId="2" borderId="0" xfId="0" applyFill="1" applyAlignment="1">
      <alignment horizontal="left" vertical="center"/>
    </xf>
    <xf numFmtId="0" fontId="0" fillId="6" borderId="0" xfId="0" applyFill="1" applyAlignment="1">
      <alignment horizontal="left"/>
    </xf>
    <xf numFmtId="0" fontId="9" fillId="2" borderId="0" xfId="0" applyFont="1" applyFill="1" applyAlignment="1">
      <alignment horizontal="center"/>
    </xf>
    <xf numFmtId="0" fontId="0" fillId="6" borderId="0" xfId="0" applyFill="1" applyAlignment="1">
      <alignment horizontal="center"/>
    </xf>
    <xf numFmtId="0" fontId="10" fillId="4" borderId="2" xfId="0" applyFont="1" applyFill="1" applyBorder="1" applyAlignment="1" applyProtection="1">
      <alignment horizontal="center" vertical="center" wrapText="1"/>
      <protection hidden="1"/>
    </xf>
    <xf numFmtId="0" fontId="30" fillId="6" borderId="0" xfId="0" applyFont="1" applyFill="1" applyAlignment="1">
      <alignment horizontal="center"/>
    </xf>
    <xf numFmtId="3" fontId="31" fillId="6" borderId="0" xfId="0" applyNumberFormat="1" applyFont="1" applyFill="1" applyAlignment="1">
      <alignment horizontal="center"/>
    </xf>
    <xf numFmtId="165" fontId="31" fillId="6" borderId="0" xfId="1" applyNumberFormat="1" applyFont="1" applyFill="1" applyAlignment="1">
      <alignment horizontal="center"/>
    </xf>
    <xf numFmtId="3" fontId="32" fillId="6" borderId="18" xfId="0" applyNumberFormat="1" applyFont="1" applyFill="1" applyBorder="1" applyAlignment="1" applyProtection="1">
      <alignment horizontal="center" vertical="center"/>
      <protection hidden="1"/>
    </xf>
    <xf numFmtId="3" fontId="27" fillId="6" borderId="34" xfId="0" applyNumberFormat="1" applyFont="1" applyFill="1" applyBorder="1" applyAlignment="1" applyProtection="1">
      <alignment horizontal="center" vertical="center"/>
      <protection hidden="1"/>
    </xf>
    <xf numFmtId="3" fontId="27" fillId="6" borderId="35" xfId="0" applyNumberFormat="1" applyFont="1" applyFill="1" applyBorder="1" applyAlignment="1" applyProtection="1">
      <alignment horizontal="center" vertical="center"/>
      <protection hidden="1"/>
    </xf>
    <xf numFmtId="3" fontId="27" fillId="6" borderId="17" xfId="0" applyNumberFormat="1" applyFont="1" applyFill="1" applyBorder="1" applyAlignment="1" applyProtection="1">
      <alignment horizontal="center" vertical="center"/>
      <protection hidden="1"/>
    </xf>
    <xf numFmtId="0" fontId="33" fillId="6" borderId="0" xfId="0" applyFont="1" applyFill="1" applyAlignment="1">
      <alignment horizontal="center"/>
    </xf>
    <xf numFmtId="3" fontId="32" fillId="6" borderId="21" xfId="0" applyNumberFormat="1" applyFont="1" applyFill="1" applyBorder="1" applyAlignment="1" applyProtection="1">
      <alignment horizontal="center" vertical="center"/>
      <protection hidden="1"/>
    </xf>
    <xf numFmtId="3" fontId="27" fillId="6" borderId="36" xfId="0" applyNumberFormat="1" applyFont="1" applyFill="1" applyBorder="1" applyAlignment="1" applyProtection="1">
      <alignment horizontal="center" vertical="center"/>
      <protection hidden="1"/>
    </xf>
    <xf numFmtId="3" fontId="27" fillId="6" borderId="37" xfId="0" applyNumberFormat="1" applyFont="1" applyFill="1" applyBorder="1" applyAlignment="1" applyProtection="1">
      <alignment horizontal="center" vertical="center"/>
      <protection hidden="1"/>
    </xf>
    <xf numFmtId="3" fontId="27" fillId="6" borderId="20" xfId="0" applyNumberFormat="1" applyFont="1" applyFill="1" applyBorder="1" applyAlignment="1" applyProtection="1">
      <alignment horizontal="center" vertical="center"/>
      <protection hidden="1"/>
    </xf>
    <xf numFmtId="3" fontId="32" fillId="6" borderId="24" xfId="0" applyNumberFormat="1" applyFont="1" applyFill="1" applyBorder="1" applyAlignment="1" applyProtection="1">
      <alignment horizontal="center" vertical="center"/>
      <protection hidden="1"/>
    </xf>
    <xf numFmtId="3" fontId="27" fillId="6" borderId="38" xfId="0" applyNumberFormat="1" applyFont="1" applyFill="1" applyBorder="1" applyAlignment="1" applyProtection="1">
      <alignment horizontal="center" vertical="center"/>
      <protection hidden="1"/>
    </xf>
    <xf numFmtId="3" fontId="27" fillId="6" borderId="39" xfId="0" applyNumberFormat="1" applyFont="1" applyFill="1" applyBorder="1" applyAlignment="1" applyProtection="1">
      <alignment horizontal="center" vertical="center"/>
      <protection hidden="1"/>
    </xf>
    <xf numFmtId="3" fontId="27" fillId="6" borderId="23" xfId="0" applyNumberFormat="1" applyFont="1" applyFill="1" applyBorder="1" applyAlignment="1" applyProtection="1">
      <alignment horizontal="center" vertical="center"/>
      <protection hidden="1"/>
    </xf>
    <xf numFmtId="0" fontId="33" fillId="0" borderId="0" xfId="0" applyFont="1"/>
    <xf numFmtId="0" fontId="10" fillId="4" borderId="0" xfId="0" applyFont="1" applyFill="1" applyAlignment="1" applyProtection="1">
      <alignment horizontal="center" vertical="center"/>
      <protection hidden="1"/>
    </xf>
    <xf numFmtId="3" fontId="10" fillId="4" borderId="28" xfId="0" applyNumberFormat="1" applyFont="1" applyFill="1" applyBorder="1" applyAlignment="1" applyProtection="1">
      <alignment horizontal="center" vertical="center"/>
      <protection hidden="1"/>
    </xf>
    <xf numFmtId="3" fontId="10" fillId="4" borderId="0" xfId="0" applyNumberFormat="1" applyFont="1" applyFill="1" applyAlignment="1" applyProtection="1">
      <alignment horizontal="center" vertical="center"/>
      <protection hidden="1"/>
    </xf>
    <xf numFmtId="3" fontId="10" fillId="4" borderId="40" xfId="0" applyNumberFormat="1" applyFont="1" applyFill="1" applyBorder="1" applyAlignment="1" applyProtection="1">
      <alignment horizontal="center" vertical="center"/>
      <protection hidden="1"/>
    </xf>
    <xf numFmtId="3" fontId="10" fillId="4" borderId="29" xfId="0" applyNumberFormat="1" applyFont="1" applyFill="1" applyBorder="1" applyAlignment="1" applyProtection="1">
      <alignment horizontal="center" vertical="center"/>
      <protection hidden="1"/>
    </xf>
    <xf numFmtId="3" fontId="10" fillId="4" borderId="27" xfId="0" applyNumberFormat="1" applyFont="1" applyFill="1" applyBorder="1" applyAlignment="1" applyProtection="1">
      <alignment horizontal="center" vertical="center"/>
      <protection hidden="1"/>
    </xf>
    <xf numFmtId="3" fontId="10" fillId="4" borderId="1" xfId="0" applyNumberFormat="1" applyFont="1" applyFill="1" applyBorder="1" applyAlignment="1" applyProtection="1">
      <alignment horizontal="center" vertical="center"/>
      <protection hidden="1"/>
    </xf>
    <xf numFmtId="0" fontId="2" fillId="2" borderId="0" xfId="0" applyFont="1" applyFill="1"/>
    <xf numFmtId="0" fontId="12" fillId="2" borderId="0" xfId="0" quotePrefix="1" applyFont="1" applyFill="1"/>
    <xf numFmtId="3" fontId="27" fillId="2" borderId="18" xfId="0" applyNumberFormat="1" applyFont="1" applyFill="1" applyBorder="1" applyAlignment="1" applyProtection="1">
      <alignment horizontal="center" vertical="center"/>
      <protection hidden="1"/>
    </xf>
    <xf numFmtId="3" fontId="27" fillId="2" borderId="21" xfId="0" applyNumberFormat="1" applyFont="1" applyFill="1" applyBorder="1" applyAlignment="1" applyProtection="1">
      <alignment horizontal="center" vertical="center"/>
      <protection hidden="1"/>
    </xf>
    <xf numFmtId="3" fontId="27" fillId="2" borderId="24" xfId="0" applyNumberFormat="1" applyFont="1" applyFill="1" applyBorder="1" applyAlignment="1" applyProtection="1">
      <alignment horizontal="center" vertical="center"/>
      <protection hidden="1"/>
    </xf>
    <xf numFmtId="0" fontId="10" fillId="4" borderId="41" xfId="0" applyFont="1" applyFill="1" applyBorder="1" applyAlignment="1">
      <alignment horizontal="center" vertical="center"/>
    </xf>
    <xf numFmtId="3" fontId="10" fillId="4" borderId="42" xfId="0" applyNumberFormat="1" applyFont="1" applyFill="1" applyBorder="1" applyAlignment="1">
      <alignment horizontal="center" vertical="center"/>
    </xf>
    <xf numFmtId="3" fontId="10" fillId="4" borderId="43" xfId="0" applyNumberFormat="1" applyFont="1" applyFill="1" applyBorder="1" applyAlignment="1">
      <alignment horizontal="center" vertical="center"/>
    </xf>
    <xf numFmtId="0" fontId="10" fillId="4" borderId="44" xfId="0" applyFont="1" applyFill="1" applyBorder="1" applyAlignment="1">
      <alignment horizontal="center" vertical="center"/>
    </xf>
    <xf numFmtId="3" fontId="10" fillId="4" borderId="45" xfId="0" applyNumberFormat="1" applyFont="1" applyFill="1" applyBorder="1" applyAlignment="1">
      <alignment horizontal="center" vertical="center"/>
    </xf>
    <xf numFmtId="3" fontId="10" fillId="4" borderId="46" xfId="0" applyNumberFormat="1" applyFont="1" applyFill="1" applyBorder="1" applyAlignment="1">
      <alignment horizontal="center" vertical="center"/>
    </xf>
    <xf numFmtId="0" fontId="27" fillId="5" borderId="47" xfId="0" applyFont="1" applyFill="1" applyBorder="1" applyAlignment="1">
      <alignment horizontal="center" vertical="center"/>
    </xf>
    <xf numFmtId="9" fontId="27" fillId="5" borderId="47" xfId="1" applyFont="1" applyFill="1" applyBorder="1" applyAlignment="1">
      <alignment horizontal="center" vertical="center"/>
    </xf>
    <xf numFmtId="0" fontId="27" fillId="5" borderId="48" xfId="0" applyFont="1" applyFill="1" applyBorder="1" applyAlignment="1">
      <alignment horizontal="center" vertical="center"/>
    </xf>
    <xf numFmtId="9" fontId="27" fillId="5" borderId="48" xfId="1" applyFont="1" applyFill="1" applyBorder="1" applyAlignment="1">
      <alignment horizontal="center" vertical="center"/>
    </xf>
    <xf numFmtId="0" fontId="11" fillId="6" borderId="0" xfId="0" applyFont="1" applyFill="1"/>
    <xf numFmtId="0" fontId="26" fillId="6" borderId="0" xfId="0" applyFont="1" applyFill="1" applyAlignment="1">
      <alignment vertical="center" wrapText="1"/>
    </xf>
    <xf numFmtId="3" fontId="0" fillId="2" borderId="0" xfId="0" applyNumberFormat="1" applyFill="1"/>
    <xf numFmtId="0" fontId="10" fillId="4" borderId="61" xfId="0" applyFont="1" applyFill="1" applyBorder="1" applyAlignment="1">
      <alignment horizontal="center" vertical="center" wrapText="1"/>
    </xf>
    <xf numFmtId="0" fontId="10" fillId="4" borderId="62" xfId="0" applyFont="1" applyFill="1" applyBorder="1" applyAlignment="1">
      <alignment horizontal="center" vertical="center" wrapText="1"/>
    </xf>
    <xf numFmtId="0" fontId="32" fillId="6" borderId="18" xfId="0" applyFont="1" applyFill="1" applyBorder="1" applyAlignment="1" applyProtection="1">
      <alignment horizontal="center" vertical="center"/>
      <protection hidden="1"/>
    </xf>
    <xf numFmtId="0" fontId="27" fillId="6" borderId="18" xfId="0" applyFont="1" applyFill="1" applyBorder="1" applyAlignment="1" applyProtection="1">
      <alignment horizontal="center" vertical="center"/>
      <protection hidden="1"/>
    </xf>
    <xf numFmtId="3" fontId="33" fillId="2" borderId="18" xfId="0" applyNumberFormat="1" applyFont="1" applyFill="1" applyBorder="1" applyAlignment="1" applyProtection="1">
      <alignment horizontal="center" vertical="center"/>
      <protection hidden="1"/>
    </xf>
    <xf numFmtId="0" fontId="32" fillId="6" borderId="21" xfId="0" applyFont="1" applyFill="1" applyBorder="1" applyAlignment="1" applyProtection="1">
      <alignment horizontal="center" vertical="center"/>
      <protection hidden="1"/>
    </xf>
    <xf numFmtId="3" fontId="33" fillId="2" borderId="21" xfId="0" applyNumberFormat="1" applyFont="1" applyFill="1" applyBorder="1" applyAlignment="1" applyProtection="1">
      <alignment horizontal="center" vertical="center"/>
      <protection hidden="1"/>
    </xf>
    <xf numFmtId="0" fontId="32" fillId="6" borderId="24" xfId="0" applyFont="1" applyFill="1" applyBorder="1" applyAlignment="1" applyProtection="1">
      <alignment horizontal="center" vertical="center"/>
      <protection hidden="1"/>
    </xf>
    <xf numFmtId="3" fontId="33" fillId="2" borderId="24" xfId="0" applyNumberFormat="1" applyFont="1" applyFill="1" applyBorder="1" applyAlignment="1" applyProtection="1">
      <alignment horizontal="center" vertical="center"/>
      <protection hidden="1"/>
    </xf>
    <xf numFmtId="0" fontId="10" fillId="4" borderId="14" xfId="0" applyFont="1" applyFill="1" applyBorder="1" applyAlignment="1" applyProtection="1">
      <alignment horizontal="center" vertical="center"/>
      <protection hidden="1"/>
    </xf>
    <xf numFmtId="3" fontId="10" fillId="4" borderId="15" xfId="0" applyNumberFormat="1" applyFont="1" applyFill="1" applyBorder="1" applyAlignment="1" applyProtection="1">
      <alignment horizontal="center" vertical="center"/>
      <protection hidden="1"/>
    </xf>
    <xf numFmtId="3" fontId="10" fillId="4" borderId="16" xfId="0" applyNumberFormat="1" applyFont="1" applyFill="1" applyBorder="1" applyAlignment="1" applyProtection="1">
      <alignment horizontal="center" vertical="center"/>
      <protection hidden="1"/>
    </xf>
    <xf numFmtId="0" fontId="10" fillId="4" borderId="66" xfId="0" applyFont="1" applyFill="1" applyBorder="1" applyAlignment="1">
      <alignment horizontal="center" vertical="center"/>
    </xf>
    <xf numFmtId="3" fontId="10" fillId="4" borderId="67" xfId="0" applyNumberFormat="1" applyFont="1" applyFill="1" applyBorder="1" applyAlignment="1">
      <alignment horizontal="center" vertical="center"/>
    </xf>
    <xf numFmtId="3" fontId="10" fillId="4" borderId="68" xfId="0" applyNumberFormat="1" applyFont="1" applyFill="1" applyBorder="1" applyAlignment="1">
      <alignment horizontal="center" vertical="center"/>
    </xf>
    <xf numFmtId="0" fontId="32" fillId="5" borderId="26" xfId="0" applyFont="1" applyFill="1" applyBorder="1" applyAlignment="1" applyProtection="1">
      <alignment horizontal="center" vertical="center"/>
      <protection hidden="1"/>
    </xf>
    <xf numFmtId="165" fontId="32" fillId="5" borderId="26" xfId="1" applyNumberFormat="1" applyFont="1" applyFill="1" applyBorder="1" applyAlignment="1" applyProtection="1">
      <alignment horizontal="center" vertical="center"/>
      <protection hidden="1"/>
    </xf>
    <xf numFmtId="0" fontId="37" fillId="6" borderId="0" xfId="0" applyFont="1" applyFill="1" applyAlignment="1">
      <alignment horizontal="center" vertical="center" wrapText="1"/>
    </xf>
    <xf numFmtId="0" fontId="37" fillId="6" borderId="0" xfId="0" applyFont="1" applyFill="1" applyAlignment="1" applyProtection="1">
      <alignment horizontal="center" vertical="center" wrapText="1"/>
      <protection hidden="1"/>
    </xf>
    <xf numFmtId="0" fontId="27" fillId="6" borderId="19" xfId="0" applyFont="1" applyFill="1" applyBorder="1" applyAlignment="1" applyProtection="1">
      <alignment horizontal="center" vertical="center"/>
      <protection hidden="1"/>
    </xf>
    <xf numFmtId="0" fontId="27" fillId="6" borderId="21" xfId="0" applyFont="1" applyFill="1" applyBorder="1" applyAlignment="1" applyProtection="1">
      <alignment horizontal="center" vertical="center"/>
      <protection hidden="1"/>
    </xf>
    <xf numFmtId="0" fontId="27" fillId="6" borderId="22" xfId="0" applyFont="1" applyFill="1" applyBorder="1" applyAlignment="1" applyProtection="1">
      <alignment horizontal="center" vertical="center"/>
      <protection hidden="1"/>
    </xf>
    <xf numFmtId="0" fontId="27" fillId="6" borderId="24" xfId="0" applyFont="1" applyFill="1" applyBorder="1" applyAlignment="1" applyProtection="1">
      <alignment horizontal="center" vertical="center"/>
      <protection hidden="1"/>
    </xf>
    <xf numFmtId="0" fontId="27" fillId="6" borderId="25" xfId="0" applyFont="1" applyFill="1" applyBorder="1" applyAlignment="1" applyProtection="1">
      <alignment horizontal="center" vertical="center"/>
      <protection hidden="1"/>
    </xf>
    <xf numFmtId="3" fontId="6" fillId="4" borderId="75" xfId="0" applyNumberFormat="1" applyFont="1" applyFill="1" applyBorder="1" applyAlignment="1" applyProtection="1">
      <alignment horizontal="center" vertical="center"/>
      <protection hidden="1"/>
    </xf>
    <xf numFmtId="165" fontId="3" fillId="5" borderId="75" xfId="1" applyNumberFormat="1" applyFont="1" applyFill="1" applyBorder="1" applyAlignment="1" applyProtection="1">
      <alignment horizontal="center" vertical="center"/>
      <protection hidden="1"/>
    </xf>
    <xf numFmtId="165" fontId="3" fillId="5" borderId="0" xfId="1" applyNumberFormat="1" applyFont="1" applyFill="1" applyAlignment="1" applyProtection="1">
      <alignment horizontal="center" vertical="center"/>
      <protection hidden="1"/>
    </xf>
    <xf numFmtId="0" fontId="38" fillId="6" borderId="0" xfId="0" applyFont="1" applyFill="1" applyProtection="1">
      <protection hidden="1"/>
    </xf>
    <xf numFmtId="0" fontId="16" fillId="6" borderId="0" xfId="0" applyFont="1" applyFill="1"/>
    <xf numFmtId="0" fontId="2" fillId="6" borderId="17" xfId="0" applyFont="1" applyFill="1" applyBorder="1" applyAlignment="1" applyProtection="1">
      <alignment horizontal="left" vertical="center" indent="1"/>
      <protection hidden="1"/>
    </xf>
    <xf numFmtId="0" fontId="3" fillId="6" borderId="18" xfId="0" applyFont="1" applyFill="1" applyBorder="1" applyAlignment="1" applyProtection="1">
      <alignment horizontal="center" vertical="center"/>
      <protection hidden="1"/>
    </xf>
    <xf numFmtId="0" fontId="2" fillId="6" borderId="18" xfId="0" applyFont="1" applyFill="1" applyBorder="1" applyAlignment="1" applyProtection="1">
      <alignment horizontal="center" vertical="center"/>
      <protection hidden="1"/>
    </xf>
    <xf numFmtId="0" fontId="2" fillId="6" borderId="19" xfId="0" applyFont="1" applyFill="1" applyBorder="1" applyAlignment="1" applyProtection="1">
      <alignment horizontal="center" vertical="center"/>
      <protection hidden="1"/>
    </xf>
    <xf numFmtId="0" fontId="2" fillId="6" borderId="20" xfId="0" applyFont="1" applyFill="1" applyBorder="1" applyAlignment="1" applyProtection="1">
      <alignment horizontal="left" vertical="center" indent="1"/>
      <protection hidden="1"/>
    </xf>
    <xf numFmtId="0" fontId="3" fillId="6" borderId="21" xfId="0" applyFont="1" applyFill="1" applyBorder="1" applyAlignment="1" applyProtection="1">
      <alignment horizontal="center" vertical="center"/>
      <protection hidden="1"/>
    </xf>
    <xf numFmtId="0" fontId="2" fillId="6" borderId="21" xfId="0" applyFont="1" applyFill="1" applyBorder="1" applyAlignment="1" applyProtection="1">
      <alignment horizontal="center" vertical="center"/>
      <protection hidden="1"/>
    </xf>
    <xf numFmtId="0" fontId="2" fillId="6" borderId="22" xfId="0" applyFont="1" applyFill="1" applyBorder="1" applyAlignment="1" applyProtection="1">
      <alignment horizontal="center" vertical="center"/>
      <protection hidden="1"/>
    </xf>
    <xf numFmtId="0" fontId="2" fillId="6" borderId="23" xfId="0" applyFont="1" applyFill="1" applyBorder="1" applyAlignment="1" applyProtection="1">
      <alignment horizontal="left" vertical="center" indent="1"/>
      <protection hidden="1"/>
    </xf>
    <xf numFmtId="0" fontId="3" fillId="6" borderId="24" xfId="0" applyFont="1" applyFill="1" applyBorder="1" applyAlignment="1" applyProtection="1">
      <alignment horizontal="center" vertical="center"/>
      <protection hidden="1"/>
    </xf>
    <xf numFmtId="0" fontId="2" fillId="6" borderId="24" xfId="0" applyFont="1" applyFill="1" applyBorder="1" applyAlignment="1" applyProtection="1">
      <alignment horizontal="center" vertical="center"/>
      <protection hidden="1"/>
    </xf>
    <xf numFmtId="0" fontId="2" fillId="6" borderId="25" xfId="0" applyFont="1" applyFill="1" applyBorder="1" applyAlignment="1" applyProtection="1">
      <alignment horizontal="center" vertical="center"/>
      <protection hidden="1"/>
    </xf>
    <xf numFmtId="0" fontId="0" fillId="2" borderId="0" xfId="0" applyFill="1" applyAlignment="1">
      <alignment horizontal="centerContinuous" vertical="center"/>
    </xf>
    <xf numFmtId="0" fontId="0" fillId="6" borderId="0" xfId="0" applyFill="1" applyAlignment="1">
      <alignment horizontal="centerContinuous" vertical="center"/>
    </xf>
    <xf numFmtId="0" fontId="0" fillId="6" borderId="0" xfId="0" applyFill="1" applyAlignment="1">
      <alignment horizontal="centerContinuous"/>
    </xf>
    <xf numFmtId="0" fontId="10" fillId="4" borderId="77" xfId="0" applyFont="1" applyFill="1" applyBorder="1" applyAlignment="1">
      <alignment horizontal="center" vertical="center" wrapText="1"/>
    </xf>
    <xf numFmtId="0" fontId="39" fillId="4" borderId="78" xfId="0" applyFont="1" applyFill="1" applyBorder="1" applyAlignment="1">
      <alignment horizontal="center" vertical="center"/>
    </xf>
    <xf numFmtId="0" fontId="10" fillId="4" borderId="78" xfId="0" applyFont="1" applyFill="1" applyBorder="1" applyAlignment="1">
      <alignment horizontal="center" vertical="center"/>
    </xf>
    <xf numFmtId="0" fontId="32" fillId="5" borderId="78" xfId="0" applyFont="1" applyFill="1" applyBorder="1" applyAlignment="1">
      <alignment horizontal="center" vertical="center"/>
    </xf>
    <xf numFmtId="0" fontId="10" fillId="4" borderId="79" xfId="0" applyFont="1" applyFill="1" applyBorder="1" applyAlignment="1">
      <alignment horizontal="left" vertical="center" wrapText="1" indent="1"/>
    </xf>
    <xf numFmtId="3" fontId="27" fillId="2" borderId="48" xfId="0" applyNumberFormat="1" applyFont="1" applyFill="1" applyBorder="1" applyAlignment="1" applyProtection="1">
      <alignment horizontal="center" vertical="center"/>
      <protection hidden="1"/>
    </xf>
    <xf numFmtId="3" fontId="10" fillId="4" borderId="48" xfId="0" applyNumberFormat="1" applyFont="1" applyFill="1" applyBorder="1" applyAlignment="1" applyProtection="1">
      <alignment horizontal="center" vertical="center"/>
      <protection hidden="1"/>
    </xf>
    <xf numFmtId="9" fontId="32" fillId="5" borderId="48" xfId="1" applyFont="1" applyFill="1" applyBorder="1" applyAlignment="1" applyProtection="1">
      <alignment horizontal="center" vertical="center"/>
      <protection hidden="1"/>
    </xf>
    <xf numFmtId="0" fontId="6" fillId="6" borderId="0" xfId="0" applyFont="1" applyFill="1" applyAlignment="1">
      <alignment vertical="center" wrapText="1"/>
    </xf>
    <xf numFmtId="0" fontId="6" fillId="6" borderId="0" xfId="0" applyFont="1" applyFill="1" applyAlignment="1">
      <alignment horizontal="center" vertical="center" wrapText="1"/>
    </xf>
    <xf numFmtId="0" fontId="8" fillId="6" borderId="0" xfId="0" applyFont="1" applyFill="1" applyAlignment="1">
      <alignment horizontal="center"/>
    </xf>
    <xf numFmtId="3" fontId="2" fillId="6" borderId="0" xfId="0" applyNumberFormat="1" applyFont="1" applyFill="1" applyAlignment="1">
      <alignment horizontal="center" vertical="center"/>
    </xf>
    <xf numFmtId="0" fontId="40" fillId="6" borderId="0" xfId="0" applyFont="1" applyFill="1" applyAlignment="1">
      <alignment horizontal="center"/>
    </xf>
    <xf numFmtId="3" fontId="40" fillId="6" borderId="0" xfId="0" applyNumberFormat="1" applyFont="1" applyFill="1" applyAlignment="1">
      <alignment horizontal="center"/>
    </xf>
    <xf numFmtId="9" fontId="8" fillId="6" borderId="0" xfId="0" applyNumberFormat="1" applyFont="1" applyFill="1" applyAlignment="1">
      <alignment horizontal="center"/>
    </xf>
    <xf numFmtId="9" fontId="8" fillId="6" borderId="0" xfId="1" applyFont="1" applyFill="1"/>
    <xf numFmtId="0" fontId="24" fillId="6" borderId="0" xfId="0" applyFont="1" applyFill="1" applyAlignment="1">
      <alignment horizontal="centerContinuous" vertical="center"/>
    </xf>
    <xf numFmtId="0" fontId="24" fillId="6" borderId="0" xfId="0" applyFont="1" applyFill="1" applyAlignment="1">
      <alignment vertical="center"/>
    </xf>
    <xf numFmtId="0" fontId="24" fillId="6" borderId="0" xfId="0" applyFont="1" applyFill="1" applyAlignment="1">
      <alignment vertical="center" wrapText="1"/>
    </xf>
    <xf numFmtId="0" fontId="41" fillId="2" borderId="0" xfId="0" applyFont="1" applyFill="1" applyAlignment="1">
      <alignment horizontal="left" vertical="center" wrapText="1"/>
    </xf>
    <xf numFmtId="0" fontId="41" fillId="2" borderId="0" xfId="0" applyFont="1" applyFill="1" applyAlignment="1">
      <alignment vertical="center" wrapText="1"/>
    </xf>
    <xf numFmtId="0" fontId="2" fillId="6" borderId="0" xfId="0" applyFont="1" applyFill="1" applyAlignment="1">
      <alignment horizontal="center" vertical="center"/>
    </xf>
    <xf numFmtId="0" fontId="3" fillId="6" borderId="0" xfId="0" applyFont="1" applyFill="1" applyAlignment="1">
      <alignment horizontal="center" vertical="center"/>
    </xf>
    <xf numFmtId="0" fontId="13" fillId="6" borderId="0" xfId="0" applyFont="1" applyFill="1" applyAlignment="1">
      <alignment horizontal="center" vertical="center"/>
    </xf>
    <xf numFmtId="0" fontId="24" fillId="6" borderId="0" xfId="0" applyFont="1" applyFill="1" applyAlignment="1">
      <alignment horizontal="center"/>
    </xf>
    <xf numFmtId="0" fontId="4" fillId="3" borderId="4" xfId="3" applyFont="1" applyFill="1" applyBorder="1" applyAlignment="1">
      <alignment horizontal="center" wrapText="1"/>
    </xf>
    <xf numFmtId="0" fontId="4" fillId="3" borderId="5" xfId="3" applyFont="1" applyFill="1" applyBorder="1" applyAlignment="1">
      <alignment horizontal="center" wrapText="1"/>
    </xf>
    <xf numFmtId="0" fontId="4" fillId="3" borderId="6" xfId="3" applyFont="1" applyFill="1" applyBorder="1" applyAlignment="1">
      <alignment horizontal="center" wrapText="1"/>
    </xf>
    <xf numFmtId="0" fontId="18" fillId="3" borderId="7" xfId="0" applyFont="1" applyFill="1" applyBorder="1" applyAlignment="1">
      <alignment horizontal="center" vertical="center"/>
    </xf>
    <xf numFmtId="0" fontId="18" fillId="3" borderId="0" xfId="0" applyFont="1" applyFill="1" applyAlignment="1">
      <alignment horizontal="center" vertical="center"/>
    </xf>
    <xf numFmtId="0" fontId="18" fillId="3" borderId="8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22" fillId="4" borderId="12" xfId="0" applyFont="1" applyFill="1" applyBorder="1" applyAlignment="1">
      <alignment horizontal="center" vertical="center" wrapText="1"/>
    </xf>
    <xf numFmtId="0" fontId="22" fillId="4" borderId="13" xfId="0" applyFont="1" applyFill="1" applyBorder="1" applyAlignment="1">
      <alignment horizontal="center" vertical="center" wrapText="1"/>
    </xf>
    <xf numFmtId="0" fontId="26" fillId="6" borderId="0" xfId="0" applyFont="1" applyFill="1" applyAlignment="1">
      <alignment horizontal="center" vertical="center" wrapText="1"/>
    </xf>
    <xf numFmtId="0" fontId="24" fillId="6" borderId="0" xfId="0" applyFont="1" applyFill="1" applyAlignment="1">
      <alignment horizontal="center" vertical="center"/>
    </xf>
    <xf numFmtId="0" fontId="10" fillId="4" borderId="0" xfId="0" applyFont="1" applyFill="1" applyAlignment="1" applyProtection="1">
      <alignment horizontal="center" vertical="center" wrapText="1"/>
      <protection hidden="1"/>
    </xf>
    <xf numFmtId="0" fontId="10" fillId="4" borderId="30" xfId="0" applyFont="1" applyFill="1" applyBorder="1" applyAlignment="1" applyProtection="1">
      <alignment horizontal="center" vertical="center" wrapText="1"/>
      <protection hidden="1"/>
    </xf>
    <xf numFmtId="0" fontId="10" fillId="4" borderId="31" xfId="0" applyFont="1" applyFill="1" applyBorder="1" applyAlignment="1" applyProtection="1">
      <alignment horizontal="center" vertical="center" wrapText="1"/>
      <protection hidden="1"/>
    </xf>
    <xf numFmtId="0" fontId="10" fillId="4" borderId="32" xfId="0" applyFont="1" applyFill="1" applyBorder="1" applyAlignment="1" applyProtection="1">
      <alignment horizontal="center" vertical="center" wrapText="1"/>
      <protection hidden="1"/>
    </xf>
    <xf numFmtId="0" fontId="10" fillId="4" borderId="33" xfId="0" applyFont="1" applyFill="1" applyBorder="1" applyAlignment="1" applyProtection="1">
      <alignment horizontal="center" vertical="center" wrapText="1"/>
      <protection hidden="1"/>
    </xf>
    <xf numFmtId="0" fontId="11" fillId="2" borderId="0" xfId="0" applyFont="1" applyFill="1" applyAlignment="1">
      <alignment horizontal="left" wrapText="1"/>
    </xf>
    <xf numFmtId="0" fontId="36" fillId="6" borderId="0" xfId="0" applyFont="1" applyFill="1" applyAlignment="1" applyProtection="1">
      <alignment horizontal="left" vertical="center"/>
      <protection hidden="1"/>
    </xf>
    <xf numFmtId="0" fontId="24" fillId="6" borderId="0" xfId="0" applyFont="1" applyFill="1" applyAlignment="1" applyProtection="1">
      <alignment horizontal="center" vertical="center"/>
      <protection hidden="1"/>
    </xf>
    <xf numFmtId="0" fontId="26" fillId="6" borderId="0" xfId="0" applyFont="1" applyFill="1" applyAlignment="1" applyProtection="1">
      <alignment horizontal="center" vertical="center" wrapText="1"/>
      <protection hidden="1"/>
    </xf>
    <xf numFmtId="0" fontId="10" fillId="4" borderId="49" xfId="0" applyFont="1" applyFill="1" applyBorder="1" applyAlignment="1" applyProtection="1">
      <alignment horizontal="center" vertical="center" wrapText="1"/>
      <protection hidden="1"/>
    </xf>
    <xf numFmtId="0" fontId="10" fillId="4" borderId="55" xfId="0" applyFont="1" applyFill="1" applyBorder="1" applyAlignment="1" applyProtection="1">
      <alignment horizontal="center" vertical="center" wrapText="1"/>
      <protection hidden="1"/>
    </xf>
    <xf numFmtId="0" fontId="10" fillId="4" borderId="60" xfId="0" applyFont="1" applyFill="1" applyBorder="1" applyAlignment="1" applyProtection="1">
      <alignment horizontal="center" vertical="center" wrapText="1"/>
      <protection hidden="1"/>
    </xf>
    <xf numFmtId="0" fontId="10" fillId="4" borderId="50" xfId="0" applyFont="1" applyFill="1" applyBorder="1" applyAlignment="1" applyProtection="1">
      <alignment horizontal="center" vertical="center" wrapText="1"/>
      <protection hidden="1"/>
    </xf>
    <xf numFmtId="0" fontId="10" fillId="4" borderId="56" xfId="0" applyFont="1" applyFill="1" applyBorder="1" applyAlignment="1" applyProtection="1">
      <alignment horizontal="center" vertical="center" wrapText="1"/>
      <protection hidden="1"/>
    </xf>
    <xf numFmtId="0" fontId="10" fillId="4" borderId="61" xfId="0" applyFont="1" applyFill="1" applyBorder="1" applyAlignment="1" applyProtection="1">
      <alignment horizontal="center" vertical="center" wrapText="1"/>
      <protection hidden="1"/>
    </xf>
    <xf numFmtId="0" fontId="10" fillId="4" borderId="51" xfId="0" applyFont="1" applyFill="1" applyBorder="1" applyAlignment="1" applyProtection="1">
      <alignment horizontal="center" vertical="center" wrapText="1"/>
      <protection hidden="1"/>
    </xf>
    <xf numFmtId="0" fontId="10" fillId="4" borderId="57" xfId="0" applyFont="1" applyFill="1" applyBorder="1" applyAlignment="1" applyProtection="1">
      <alignment horizontal="center" vertical="center" wrapText="1"/>
      <protection hidden="1"/>
    </xf>
    <xf numFmtId="0" fontId="10" fillId="4" borderId="52" xfId="0" applyFont="1" applyFill="1" applyBorder="1" applyAlignment="1">
      <alignment horizontal="center" vertical="center" wrapText="1"/>
    </xf>
    <xf numFmtId="0" fontId="10" fillId="4" borderId="58" xfId="0" applyFont="1" applyFill="1" applyBorder="1" applyAlignment="1">
      <alignment horizontal="center" vertical="center" wrapText="1"/>
    </xf>
    <xf numFmtId="0" fontId="10" fillId="4" borderId="63" xfId="0" applyFont="1" applyFill="1" applyBorder="1" applyAlignment="1">
      <alignment horizontal="center" vertical="center" wrapText="1"/>
    </xf>
    <xf numFmtId="0" fontId="10" fillId="4" borderId="53" xfId="0" applyFont="1" applyFill="1" applyBorder="1" applyAlignment="1">
      <alignment horizontal="center" vertical="center" wrapText="1"/>
    </xf>
    <xf numFmtId="0" fontId="10" fillId="4" borderId="30" xfId="0" applyFont="1" applyFill="1" applyBorder="1" applyAlignment="1">
      <alignment horizontal="center" vertical="center" wrapText="1"/>
    </xf>
    <xf numFmtId="0" fontId="10" fillId="4" borderId="64" xfId="0" applyFont="1" applyFill="1" applyBorder="1" applyAlignment="1">
      <alignment horizontal="center" vertical="center" wrapText="1"/>
    </xf>
    <xf numFmtId="0" fontId="10" fillId="4" borderId="54" xfId="0" applyFont="1" applyFill="1" applyBorder="1" applyAlignment="1">
      <alignment horizontal="center" vertical="center" wrapText="1"/>
    </xf>
    <xf numFmtId="0" fontId="10" fillId="4" borderId="59" xfId="0" applyFont="1" applyFill="1" applyBorder="1" applyAlignment="1">
      <alignment horizontal="center" vertical="center" wrapText="1"/>
    </xf>
    <xf numFmtId="0" fontId="10" fillId="4" borderId="65" xfId="0" applyFont="1" applyFill="1" applyBorder="1" applyAlignment="1">
      <alignment horizontal="center" vertical="center" wrapText="1"/>
    </xf>
    <xf numFmtId="0" fontId="36" fillId="6" borderId="0" xfId="0" applyFont="1" applyFill="1" applyAlignment="1" applyProtection="1">
      <alignment horizontal="left"/>
      <protection hidden="1"/>
    </xf>
    <xf numFmtId="0" fontId="36" fillId="6" borderId="0" xfId="0" applyFont="1" applyFill="1" applyAlignment="1" applyProtection="1">
      <alignment horizontal="left" vertical="top"/>
      <protection hidden="1"/>
    </xf>
    <xf numFmtId="0" fontId="22" fillId="4" borderId="69" xfId="0" applyFont="1" applyFill="1" applyBorder="1" applyAlignment="1">
      <alignment horizontal="center" vertical="center" wrapText="1"/>
    </xf>
    <xf numFmtId="0" fontId="22" fillId="4" borderId="70" xfId="0" applyFont="1" applyFill="1" applyBorder="1" applyAlignment="1">
      <alignment horizontal="center" vertical="center" wrapText="1"/>
    </xf>
    <xf numFmtId="0" fontId="26" fillId="6" borderId="0" xfId="0" applyFont="1" applyFill="1" applyAlignment="1" applyProtection="1">
      <alignment horizontal="center" vertical="center"/>
      <protection hidden="1"/>
    </xf>
    <xf numFmtId="0" fontId="27" fillId="6" borderId="71" xfId="0" applyFont="1" applyFill="1" applyBorder="1" applyAlignment="1" applyProtection="1">
      <alignment horizontal="left" vertical="center" indent="1"/>
      <protection hidden="1"/>
    </xf>
    <xf numFmtId="0" fontId="27" fillId="6" borderId="20" xfId="0" applyFont="1" applyFill="1" applyBorder="1" applyAlignment="1" applyProtection="1">
      <alignment horizontal="left" vertical="center" indent="1"/>
      <protection hidden="1"/>
    </xf>
    <xf numFmtId="0" fontId="27" fillId="6" borderId="17" xfId="0" applyFont="1" applyFill="1" applyBorder="1" applyAlignment="1" applyProtection="1">
      <alignment horizontal="left" vertical="center" indent="1"/>
      <protection hidden="1"/>
    </xf>
    <xf numFmtId="0" fontId="27" fillId="6" borderId="18" xfId="0" applyFont="1" applyFill="1" applyBorder="1" applyAlignment="1" applyProtection="1">
      <alignment horizontal="left" vertical="center" indent="1"/>
      <protection hidden="1"/>
    </xf>
    <xf numFmtId="0" fontId="27" fillId="6" borderId="21" xfId="0" applyFont="1" applyFill="1" applyBorder="1" applyAlignment="1" applyProtection="1">
      <alignment horizontal="left" vertical="center" indent="1"/>
      <protection hidden="1"/>
    </xf>
    <xf numFmtId="0" fontId="27" fillId="6" borderId="71" xfId="0" applyFont="1" applyFill="1" applyBorder="1" applyAlignment="1" applyProtection="1">
      <alignment horizontal="left" vertical="center" wrapText="1" indent="1"/>
      <protection hidden="1"/>
    </xf>
    <xf numFmtId="0" fontId="27" fillId="6" borderId="20" xfId="0" applyFont="1" applyFill="1" applyBorder="1" applyAlignment="1" applyProtection="1">
      <alignment horizontal="left" vertical="center" wrapText="1" indent="1"/>
      <protection hidden="1"/>
    </xf>
    <xf numFmtId="0" fontId="27" fillId="6" borderId="72" xfId="0" applyFont="1" applyFill="1" applyBorder="1" applyAlignment="1" applyProtection="1">
      <alignment horizontal="left" vertical="center" indent="1"/>
      <protection hidden="1"/>
    </xf>
    <xf numFmtId="0" fontId="27" fillId="6" borderId="23" xfId="0" applyFont="1" applyFill="1" applyBorder="1" applyAlignment="1" applyProtection="1">
      <alignment horizontal="left" vertical="center" indent="1"/>
      <protection hidden="1"/>
    </xf>
    <xf numFmtId="0" fontId="6" fillId="4" borderId="73" xfId="0" applyFont="1" applyFill="1" applyBorder="1" applyAlignment="1" applyProtection="1">
      <alignment horizontal="center" vertical="center"/>
      <protection hidden="1"/>
    </xf>
    <xf numFmtId="0" fontId="6" fillId="4" borderId="74" xfId="0" applyFont="1" applyFill="1" applyBorder="1" applyAlignment="1" applyProtection="1">
      <alignment horizontal="center" vertical="center"/>
      <protection hidden="1"/>
    </xf>
    <xf numFmtId="0" fontId="3" fillId="5" borderId="0" xfId="0" applyFont="1" applyFill="1" applyAlignment="1" applyProtection="1">
      <alignment horizontal="center" vertical="center"/>
      <protection hidden="1"/>
    </xf>
    <xf numFmtId="0" fontId="3" fillId="5" borderId="76" xfId="0" applyFont="1" applyFill="1" applyBorder="1" applyAlignment="1" applyProtection="1">
      <alignment horizontal="center" vertical="center"/>
      <protection hidden="1"/>
    </xf>
    <xf numFmtId="0" fontId="10" fillId="4" borderId="3" xfId="0" applyFont="1" applyFill="1" applyBorder="1" applyAlignment="1" applyProtection="1">
      <alignment horizontal="center" vertical="center" wrapText="1"/>
      <protection hidden="1"/>
    </xf>
    <xf numFmtId="0" fontId="7" fillId="6" borderId="0" xfId="0" applyFont="1" applyFill="1" applyAlignment="1">
      <alignment horizontal="center" vertical="top" wrapText="1"/>
    </xf>
    <xf numFmtId="0" fontId="42" fillId="6" borderId="0" xfId="0" applyFont="1" applyFill="1" applyAlignment="1">
      <alignment horizontal="center" vertical="center" wrapText="1"/>
    </xf>
    <xf numFmtId="0" fontId="10" fillId="4" borderId="1" xfId="0" applyFont="1" applyFill="1" applyBorder="1" applyAlignment="1" applyProtection="1">
      <alignment horizontal="center" vertical="center" wrapText="1"/>
      <protection hidden="1"/>
    </xf>
  </cellXfs>
  <cellStyles count="15">
    <cellStyle name="Millares 2" xfId="14"/>
    <cellStyle name="Normal" xfId="0" builtinId="0"/>
    <cellStyle name="Normal 2 2" xfId="10"/>
    <cellStyle name="Normal 2 2 3" xfId="6"/>
    <cellStyle name="Normal 2 3" xfId="2"/>
    <cellStyle name="Normal 2 3 2" xfId="12"/>
    <cellStyle name="Normal 3 2" xfId="5"/>
    <cellStyle name="Normal_Directorio CEMs - agos - 2009 - UGTAI" xfId="3"/>
    <cellStyle name="Porcentaje" xfId="1" builtinId="5"/>
    <cellStyle name="Porcentaje 10" xfId="8"/>
    <cellStyle name="Porcentaje 2" xfId="4"/>
    <cellStyle name="Porcentaje 3 2" xfId="9"/>
    <cellStyle name="Porcentual 2" xfId="7"/>
    <cellStyle name="Porcentual 2 2" xfId="11"/>
    <cellStyle name="Porcentual 2 2 2" xfId="13"/>
  </cellStyles>
  <dxfs count="8">
    <dxf>
      <font>
        <b/>
        <i val="0"/>
        <color auto="1"/>
      </font>
      <fill>
        <patternFill>
          <bgColor rgb="FFFFC000"/>
        </patternFill>
      </fill>
    </dxf>
    <dxf>
      <font>
        <b/>
        <i val="0"/>
        <color auto="1"/>
      </font>
      <fill>
        <patternFill>
          <bgColor rgb="FFFFC000"/>
        </patternFill>
      </fill>
    </dxf>
    <dxf>
      <font>
        <b/>
        <i val="0"/>
        <color auto="1"/>
      </font>
      <fill>
        <patternFill>
          <bgColor rgb="FFFFC000"/>
        </patternFill>
      </fill>
    </dxf>
    <dxf>
      <font>
        <b/>
        <i val="0"/>
        <color theme="1"/>
      </font>
      <fill>
        <patternFill>
          <bgColor rgb="FFFFC000"/>
        </patternFill>
      </fill>
    </dxf>
    <dxf>
      <font>
        <b/>
        <i val="0"/>
        <color auto="1"/>
      </font>
      <fill>
        <patternFill>
          <bgColor rgb="FFFFC000"/>
        </patternFill>
      </fill>
    </dxf>
    <dxf>
      <font>
        <b/>
        <i val="0"/>
        <color rgb="FF34411B"/>
      </font>
      <fill>
        <patternFill>
          <bgColor rgb="FFFFC000"/>
        </patternFill>
      </fill>
    </dxf>
    <dxf>
      <font>
        <b/>
        <i val="0"/>
        <color auto="1"/>
      </font>
      <fill>
        <patternFill>
          <bgColor rgb="FFFFC000"/>
        </patternFill>
      </fill>
    </dxf>
    <dxf>
      <font>
        <b/>
        <i val="0"/>
        <color auto="1"/>
      </font>
      <fill>
        <patternFill>
          <bgColor rgb="FFFFC000"/>
        </patternFill>
      </fill>
    </dxf>
  </dxfs>
  <tableStyles count="0" defaultTableStyle="TableStyleMedium2" defaultPivotStyle="PivotStyleLight16"/>
  <colors>
    <mruColors>
      <color rgb="FF0033CC"/>
      <color rgb="FF305496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2" Type="http://schemas.openxmlformats.org/officeDocument/2006/relationships/externalLink" Target="externalLinks/externalLink1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tyles" Target="styles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100" b="1" i="1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100" i="1" u="sng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Gráfico N°</a:t>
            </a:r>
            <a:r>
              <a:rPr lang="es-PE" sz="1100" i="1" u="sng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01:</a:t>
            </a:r>
          </a:p>
          <a:p>
            <a:pPr>
              <a:defRPr lang="es-ES" sz="1100" b="1" i="1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100" i="1" u="none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Porcentaje</a:t>
            </a:r>
            <a:r>
              <a:rPr lang="es-PE" sz="1100" i="1" u="none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casos derivados según tipo de ingreso a la ZER</a:t>
            </a:r>
            <a:endParaRPr lang="es-PE" sz="1100" i="1" u="none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4549245914632148"/>
          <c:y val="0.23992324281409377"/>
          <c:w val="0.52116775296463891"/>
          <c:h val="0.60699442317217434"/>
        </c:manualLayout>
      </c:layout>
      <c:doughnutChart>
        <c:varyColors val="1"/>
        <c:ser>
          <c:idx val="0"/>
          <c:order val="0"/>
          <c:spPr>
            <a:ln>
              <a:solidFill>
                <a:schemeClr val="accent5">
                  <a:lumMod val="50000"/>
                </a:schemeClr>
              </a:solidFill>
            </a:ln>
          </c:spPr>
          <c:dPt>
            <c:idx val="0"/>
            <c:bubble3D val="0"/>
            <c:spPr>
              <a:pattFill prst="pct20">
                <a:fgClr>
                  <a:schemeClr val="accent5">
                    <a:shade val="65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5">
                    <a:lumMod val="50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9A15-4C5A-86F6-BB957D1A9242}"/>
              </c:ext>
            </c:extLst>
          </c:dPt>
          <c:dPt>
            <c:idx val="1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  <a:ln>
                <a:solidFill>
                  <a:schemeClr val="accent5">
                    <a:lumMod val="50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9A15-4C5A-86F6-BB957D1A9242}"/>
              </c:ext>
            </c:extLst>
          </c:dPt>
          <c:dPt>
            <c:idx val="2"/>
            <c:bubble3D val="0"/>
            <c:spPr>
              <a:pattFill prst="horzBrick">
                <a:fgClr>
                  <a:schemeClr val="accent5">
                    <a:shade val="65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5">
                    <a:lumMod val="5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5-9A15-4C5A-86F6-BB957D1A9242}"/>
              </c:ext>
            </c:extLst>
          </c:dPt>
          <c:dLbls>
            <c:dLbl>
              <c:idx val="0"/>
              <c:layout>
                <c:manualLayout>
                  <c:x val="0.21901917333548074"/>
                  <c:y val="0.1215187935470305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9A15-4C5A-86F6-BB957D1A9242}"/>
                </c:ext>
              </c:extLst>
            </c:dLbl>
            <c:dLbl>
              <c:idx val="1"/>
              <c:layout>
                <c:manualLayout>
                  <c:x val="-0.22638728184330734"/>
                  <c:y val="-7.376694627995829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9A15-4C5A-86F6-BB957D1A9242}"/>
                </c:ext>
              </c:extLst>
            </c:dLbl>
            <c:dLbl>
              <c:idx val="2"/>
              <c:layout>
                <c:manualLayout>
                  <c:x val="0.26148768673312106"/>
                  <c:y val="-9.990735483099727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9A15-4C5A-86F6-BB957D1A924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1" i="1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'ER-Casos'!$C$34:$E$34</c:f>
              <c:strCache>
                <c:ptCount val="3"/>
                <c:pt idx="0">
                  <c:v>Casos nuevos</c:v>
                </c:pt>
                <c:pt idx="1">
                  <c:v>Casos reincidentes</c:v>
                </c:pt>
                <c:pt idx="2">
                  <c:v>Casos reingresos</c:v>
                </c:pt>
              </c:strCache>
            </c:strRef>
          </c:cat>
          <c:val>
            <c:numRef>
              <c:f>'ER-Casos'!$C$47:$E$47</c:f>
              <c:numCache>
                <c:formatCode>#,##0</c:formatCode>
                <c:ptCount val="3"/>
                <c:pt idx="0">
                  <c:v>1025</c:v>
                </c:pt>
                <c:pt idx="1">
                  <c:v>52</c:v>
                </c:pt>
                <c:pt idx="2">
                  <c:v>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A15-4C5A-86F6-BB957D1A924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zero"/>
    <c:showDLblsOverMax val="0"/>
  </c:chart>
  <c:spPr>
    <a:noFill/>
    <a:ln w="9525" cap="flat" cmpd="sng" algn="ctr">
      <a:solidFill>
        <a:schemeClr val="accent3">
          <a:lumMod val="50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100" b="1" i="1" u="sng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100" i="1" u="sng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Gráfico N° 02:</a:t>
            </a:r>
          </a:p>
          <a:p>
            <a:pPr>
              <a:defRPr lang="es-ES" sz="1100" b="1" i="1" u="sng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100" i="1" u="none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Porcentaje</a:t>
            </a:r>
            <a:r>
              <a:rPr lang="es-PE" sz="1100" i="1" u="none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casos derivados según sexo de la víctima</a:t>
            </a:r>
            <a:endParaRPr lang="es-PE" sz="1100" i="1" u="none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30520339441246852"/>
          <c:y val="0.2482493940651494"/>
          <c:w val="0.44655589738049362"/>
          <c:h val="0.60699429434567953"/>
        </c:manualLayout>
      </c:layout>
      <c:doughnutChart>
        <c:varyColors val="1"/>
        <c:ser>
          <c:idx val="0"/>
          <c:order val="0"/>
          <c:spPr>
            <a:pattFill prst="pct20">
              <a:fgClr>
                <a:schemeClr val="accent6">
                  <a:lumMod val="75000"/>
                </a:schemeClr>
              </a:fgClr>
              <a:bgClr>
                <a:schemeClr val="bg1"/>
              </a:bgClr>
            </a:pattFill>
            <a:ln>
              <a:solidFill>
                <a:schemeClr val="accent6">
                  <a:lumMod val="50000"/>
                </a:schemeClr>
              </a:solidFill>
            </a:ln>
          </c:spPr>
          <c:dPt>
            <c:idx val="0"/>
            <c:bubble3D val="0"/>
            <c:spPr>
              <a:pattFill prst="pct10">
                <a:fgClr>
                  <a:schemeClr val="accent6">
                    <a:lumMod val="75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6">
                    <a:lumMod val="50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CDA3-4B9A-A955-7C56CF8DFFDB}"/>
              </c:ext>
            </c:extLst>
          </c:dPt>
          <c:dPt>
            <c:idx val="1"/>
            <c:bubble3D val="0"/>
            <c:spPr>
              <a:pattFill prst="pct30">
                <a:fgClr>
                  <a:schemeClr val="accent6">
                    <a:lumMod val="75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6">
                    <a:lumMod val="50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CDA3-4B9A-A955-7C56CF8DFFDB}"/>
              </c:ext>
            </c:extLst>
          </c:dPt>
          <c:dLbls>
            <c:dLbl>
              <c:idx val="0"/>
              <c:layout>
                <c:manualLayout>
                  <c:x val="0.24902629554987216"/>
                  <c:y val="-5.10899346216800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CDA3-4B9A-A955-7C56CF8DFFDB}"/>
                </c:ext>
              </c:extLst>
            </c:dLbl>
            <c:dLbl>
              <c:idx val="1"/>
              <c:layout>
                <c:manualLayout>
                  <c:x val="-0.24185725236814148"/>
                  <c:y val="-7.463171814726263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CDA3-4B9A-A955-7C56CF8DFFDB}"/>
                </c:ext>
              </c:extLst>
            </c:dLbl>
            <c:dLbl>
              <c:idx val="2"/>
              <c:layout>
                <c:manualLayout>
                  <c:x val="-0.18647960931701313"/>
                  <c:y val="-8.326069875394150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DA3-4B9A-A955-7C56CF8DFFD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1" i="1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'ER-Casos'!$N$34:$O$34</c:f>
              <c:strCache>
                <c:ptCount val="2"/>
                <c:pt idx="0">
                  <c:v>Mujer </c:v>
                </c:pt>
                <c:pt idx="1">
                  <c:v>Hombre</c:v>
                </c:pt>
              </c:strCache>
            </c:strRef>
          </c:cat>
          <c:val>
            <c:numRef>
              <c:f>'ER-Casos'!$N$47:$O$47</c:f>
              <c:numCache>
                <c:formatCode>#,##0</c:formatCode>
                <c:ptCount val="2"/>
                <c:pt idx="0">
                  <c:v>995</c:v>
                </c:pt>
                <c:pt idx="1">
                  <c:v>133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DA3-4B9A-A955-7C56CF8DFFDB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zero"/>
    <c:showDLblsOverMax val="0"/>
  </c:chart>
  <c:spPr>
    <a:noFill/>
    <a:ln w="9525" cap="flat" cmpd="sng" algn="ctr">
      <a:solidFill>
        <a:schemeClr val="accent3">
          <a:lumMod val="50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100" b="1" i="1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100" i="1" u="sng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Gráfico</a:t>
            </a:r>
            <a:r>
              <a:rPr lang="es-PE" sz="1100" i="1" u="sng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N° 03:</a:t>
            </a:r>
          </a:p>
          <a:p>
            <a:pPr>
              <a:defRPr lang="es-ES" sz="1100" b="1" i="1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100" i="1" u="none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Porcentaje</a:t>
            </a:r>
            <a:r>
              <a:rPr lang="es-PE" sz="1100" i="1" u="none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casos derivados según tipo de violencia</a:t>
            </a:r>
            <a:endParaRPr lang="es-PE" sz="1100" i="1" u="none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4549245914632148"/>
          <c:y val="0.23992324281409377"/>
          <c:w val="0.52116775296463891"/>
          <c:h val="0.60699442317217434"/>
        </c:manualLayout>
      </c:layout>
      <c:doughnutChart>
        <c:varyColors val="1"/>
        <c:ser>
          <c:idx val="0"/>
          <c:order val="0"/>
          <c:spPr>
            <a:ln>
              <a:solidFill>
                <a:schemeClr val="accent4">
                  <a:lumMod val="50000"/>
                </a:schemeClr>
              </a:solidFill>
            </a:ln>
          </c:spPr>
          <c:dPt>
            <c:idx val="0"/>
            <c:bubble3D val="0"/>
            <c:spPr>
              <a:solidFill>
                <a:schemeClr val="accent4">
                  <a:tint val="65000"/>
                </a:schemeClr>
              </a:solidFill>
              <a:ln>
                <a:solidFill>
                  <a:schemeClr val="accent4">
                    <a:lumMod val="50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7262-4197-BFC7-882B23EF0B3D}"/>
              </c:ext>
            </c:extLst>
          </c:dPt>
          <c:dPt>
            <c:idx val="1"/>
            <c:bubble3D val="0"/>
            <c:spPr>
              <a:pattFill prst="pct5">
                <a:fgClr>
                  <a:schemeClr val="accent4"/>
                </a:fgClr>
                <a:bgClr>
                  <a:schemeClr val="bg1"/>
                </a:bgClr>
              </a:pattFill>
              <a:ln>
                <a:solidFill>
                  <a:schemeClr val="accent4">
                    <a:lumMod val="50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7262-4197-BFC7-882B23EF0B3D}"/>
              </c:ext>
            </c:extLst>
          </c:dPt>
          <c:dPt>
            <c:idx val="2"/>
            <c:bubble3D val="0"/>
            <c:spPr>
              <a:pattFill prst="ltHorz">
                <a:fgClr>
                  <a:schemeClr val="accent4">
                    <a:shade val="65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4">
                    <a:lumMod val="50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7262-4197-BFC7-882B23EF0B3D}"/>
              </c:ext>
            </c:extLst>
          </c:dPt>
          <c:dPt>
            <c:idx val="3"/>
            <c:bubble3D val="0"/>
            <c:spPr>
              <a:pattFill prst="wave">
                <a:fgClr>
                  <a:schemeClr val="accent4">
                    <a:shade val="65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4">
                    <a:lumMod val="5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7-7262-4197-BFC7-882B23EF0B3D}"/>
              </c:ext>
            </c:extLst>
          </c:dPt>
          <c:dLbls>
            <c:dLbl>
              <c:idx val="0"/>
              <c:layout>
                <c:manualLayout>
                  <c:x val="0.28797734324308538"/>
                  <c:y val="-4.503419596821038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lang="es-ES" sz="1000" b="1" i="1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392317704392045"/>
                      <c:h val="0.1989715373706676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7262-4197-BFC7-882B23EF0B3D}"/>
                </c:ext>
              </c:extLst>
            </c:dLbl>
            <c:dLbl>
              <c:idx val="1"/>
              <c:layout>
                <c:manualLayout>
                  <c:x val="0.17797373971318689"/>
                  <c:y val="0.11718214158408119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lang="es-ES" sz="1000" b="1" i="1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497517934437148"/>
                      <c:h val="0.2190922546328699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7262-4197-BFC7-882B23EF0B3D}"/>
                </c:ext>
              </c:extLst>
            </c:dLbl>
            <c:dLbl>
              <c:idx val="2"/>
              <c:layout>
                <c:manualLayout>
                  <c:x val="-0.19692254778983051"/>
                  <c:y val="-2.2981704449997623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lang="es-ES" sz="1000" b="1" i="1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8299287811501391"/>
                      <c:h val="0.218891223494519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7262-4197-BFC7-882B23EF0B3D}"/>
                </c:ext>
              </c:extLst>
            </c:dLbl>
            <c:dLbl>
              <c:idx val="3"/>
              <c:layout>
                <c:manualLayout>
                  <c:x val="7.974794667421635E-2"/>
                  <c:y val="0.2255202893177494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965511612521025"/>
                      <c:h val="0.167672643851686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7262-4197-BFC7-882B23EF0B3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1" i="1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'ER-Casos'!$C$74:$F$74</c:f>
              <c:strCache>
                <c:ptCount val="4"/>
                <c:pt idx="0">
                  <c:v>Violencia económica</c:v>
                </c:pt>
                <c:pt idx="1">
                  <c:v>Violencia psicológica</c:v>
                </c:pt>
                <c:pt idx="2">
                  <c:v>Violencia física</c:v>
                </c:pt>
                <c:pt idx="3">
                  <c:v>Violencia sexual</c:v>
                </c:pt>
              </c:strCache>
            </c:strRef>
          </c:cat>
          <c:val>
            <c:numRef>
              <c:f>'ER-Casos'!$C$87:$F$87</c:f>
              <c:numCache>
                <c:formatCode>#,##0</c:formatCode>
                <c:ptCount val="4"/>
                <c:pt idx="0">
                  <c:v>59</c:v>
                </c:pt>
                <c:pt idx="1">
                  <c:v>493</c:v>
                </c:pt>
                <c:pt idx="2">
                  <c:v>406</c:v>
                </c:pt>
                <c:pt idx="3">
                  <c:v>170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262-4197-BFC7-882B23EF0B3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>
          <a:outerShdw dir="5400000" sx="96000" sy="96000" algn="ctr" rotWithShape="0">
            <a:srgbClr val="000000">
              <a:alpha val="43137"/>
            </a:srgbClr>
          </a:outerShdw>
        </a:effectLst>
      </c:spPr>
    </c:plotArea>
    <c:plotVisOnly val="1"/>
    <c:dispBlanksAs val="zero"/>
    <c:showDLblsOverMax val="0"/>
  </c:chart>
  <c:spPr>
    <a:noFill/>
    <a:ln w="9525" cap="flat" cmpd="sng" algn="ctr">
      <a:solidFill>
        <a:schemeClr val="accent3">
          <a:lumMod val="50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100" b="1" i="1" u="sng" strike="noStrike" kern="1200" baseline="0">
                <a:solidFill>
                  <a:schemeClr val="bg2">
                    <a:lumMod val="10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100" i="1" u="sng">
                <a:solidFill>
                  <a:schemeClr val="bg2">
                    <a:lumMod val="10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Gráfico N° 04</a:t>
            </a:r>
            <a:r>
              <a:rPr lang="es-PE" sz="1100" i="1" u="none">
                <a:solidFill>
                  <a:schemeClr val="bg2">
                    <a:lumMod val="10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:</a:t>
            </a:r>
          </a:p>
          <a:p>
            <a:pPr>
              <a:defRPr lang="es-ES" sz="1100" b="1" i="1" u="sng" strike="noStrike" kern="1200" baseline="0">
                <a:solidFill>
                  <a:schemeClr val="bg2">
                    <a:lumMod val="10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100" i="1" u="none">
                <a:solidFill>
                  <a:schemeClr val="bg2">
                    <a:lumMod val="10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Porcentaje</a:t>
            </a:r>
            <a:r>
              <a:rPr lang="es-PE" sz="1100" i="1" u="none" baseline="0">
                <a:solidFill>
                  <a:schemeClr val="bg2">
                    <a:lumMod val="10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casos atendidos en el CEM según vínculo de la presunta persona agresora con la persona usuaria</a:t>
            </a:r>
            <a:endParaRPr lang="es-PE" sz="1100" i="1" u="none">
              <a:solidFill>
                <a:schemeClr val="bg2">
                  <a:lumMod val="1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6665488348895744"/>
          <c:y val="0.25910330337934456"/>
          <c:w val="0.50998605447713896"/>
          <c:h val="0.68051819452481577"/>
        </c:manualLayout>
      </c:layout>
      <c:doughnutChart>
        <c:varyColors val="1"/>
        <c:ser>
          <c:idx val="0"/>
          <c:order val="0"/>
          <c:spPr>
            <a:solidFill>
              <a:srgbClr val="002060"/>
            </a:solidFill>
            <a:ln>
              <a:solidFill>
                <a:schemeClr val="accent3">
                  <a:lumMod val="50000"/>
                </a:schemeClr>
              </a:solidFill>
            </a:ln>
          </c:spPr>
          <c:explosion val="2"/>
          <c:dPt>
            <c:idx val="0"/>
            <c:bubble3D val="0"/>
            <c:explosion val="1"/>
            <c:spPr>
              <a:pattFill prst="narHorz">
                <a:fgClr>
                  <a:schemeClr val="accent1">
                    <a:lumMod val="50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1">
                    <a:lumMod val="75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2120-4E0A-A8BB-6AC14F162E63}"/>
              </c:ext>
            </c:extLst>
          </c:dPt>
          <c:dPt>
            <c:idx val="1"/>
            <c:bubble3D val="0"/>
            <c:explosion val="3"/>
            <c:spPr>
              <a:pattFill prst="trellis">
                <a:fgClr>
                  <a:schemeClr val="accent1">
                    <a:lumMod val="75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1">
                    <a:lumMod val="50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2120-4E0A-A8BB-6AC14F162E63}"/>
              </c:ext>
            </c:extLst>
          </c:dPt>
          <c:dPt>
            <c:idx val="2"/>
            <c:bubble3D val="0"/>
            <c:explosion val="5"/>
            <c:spPr>
              <a:pattFill prst="dashVert">
                <a:fgClr>
                  <a:schemeClr val="accent1">
                    <a:lumMod val="50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1">
                    <a:lumMod val="50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2120-4E0A-A8BB-6AC14F162E63}"/>
              </c:ext>
            </c:extLst>
          </c:dPt>
          <c:dLbls>
            <c:dLbl>
              <c:idx val="0"/>
              <c:layout>
                <c:manualLayout>
                  <c:x val="0.18154016234147619"/>
                  <c:y val="9.134583704940943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120-4E0A-A8BB-6AC14F162E63}"/>
                </c:ext>
              </c:extLst>
            </c:dLbl>
            <c:dLbl>
              <c:idx val="1"/>
              <c:layout>
                <c:manualLayout>
                  <c:x val="-0.20275659335675722"/>
                  <c:y val="-7.577005745787809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120-4E0A-A8BB-6AC14F162E63}"/>
                </c:ext>
              </c:extLst>
            </c:dLbl>
            <c:dLbl>
              <c:idx val="2"/>
              <c:layout>
                <c:manualLayout>
                  <c:x val="5.2183498802289258E-2"/>
                  <c:y val="0.2401464144039333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120-4E0A-A8BB-6AC14F162E63}"/>
                </c:ext>
              </c:extLst>
            </c:dLbl>
            <c:dLbl>
              <c:idx val="3"/>
              <c:layout>
                <c:manualLayout>
                  <c:x val="-8.52027576845312E-2"/>
                  <c:y val="-0.100414784218907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120-4E0A-A8BB-6AC14F162E6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1" i="1" u="none" strike="noStrike" kern="1200" baseline="0">
                    <a:solidFill>
                      <a:schemeClr val="accent1">
                        <a:lumMod val="50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accent3">
                      <a:lumMod val="50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'ER-Casos'!$K$96:$K$98</c:f>
              <c:strCache>
                <c:ptCount val="3"/>
                <c:pt idx="0">
                  <c:v>Con vínculo relacional de pareja 3/</c:v>
                </c:pt>
                <c:pt idx="1">
                  <c:v>Con  vínculo  relacional  familiar 4/</c:v>
                </c:pt>
                <c:pt idx="2">
                  <c:v>Sin vínculo relacional de pareja ni familiar 5/</c:v>
                </c:pt>
              </c:strCache>
            </c:strRef>
          </c:cat>
          <c:val>
            <c:numRef>
              <c:f>'ER-Casos'!$L$96:$L$98</c:f>
              <c:numCache>
                <c:formatCode>#,##0</c:formatCode>
                <c:ptCount val="3"/>
                <c:pt idx="0">
                  <c:v>681</c:v>
                </c:pt>
                <c:pt idx="1">
                  <c:v>324</c:v>
                </c:pt>
                <c:pt idx="2">
                  <c:v>123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120-4E0A-A8BB-6AC14F162E63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accent3">
          <a:lumMod val="50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100" b="1" i="1" u="sng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100" i="1" u="sng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Gráfico N° 05</a:t>
            </a:r>
            <a:r>
              <a:rPr lang="es-PE" sz="1100" i="1" u="none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:</a:t>
            </a:r>
          </a:p>
          <a:p>
            <a:pPr>
              <a:defRPr lang="es-ES" sz="1100" b="1" i="1" u="sng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100" i="1" u="none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Porcentaje</a:t>
            </a:r>
            <a:r>
              <a:rPr lang="es-PE" sz="1100" i="1" u="none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acciones en la atención del caso según servicio</a:t>
            </a:r>
            <a:endParaRPr lang="es-PE" sz="1100" i="1" u="none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21994576782731801"/>
          <c:y val="6.1008220059253701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5715154026799281"/>
          <c:y val="0.18715387596049102"/>
          <c:w val="0.48740093694368625"/>
          <c:h val="0.77929857653587176"/>
        </c:manualLayout>
      </c:layout>
      <c:doughnutChart>
        <c:varyColors val="1"/>
        <c:ser>
          <c:idx val="0"/>
          <c:order val="0"/>
          <c:tx>
            <c:strRef>
              <c:f>'ER-Casos'!$C$150:$G$150</c:f>
              <c:strCache>
                <c:ptCount val="5"/>
                <c:pt idx="0">
                  <c:v>Gestor/a Local</c:v>
                </c:pt>
                <c:pt idx="1">
                  <c:v>Psicologo/a Comunitario/a</c:v>
                </c:pt>
                <c:pt idx="2">
                  <c:v>Abogado/a Comunitario/a</c:v>
                </c:pt>
                <c:pt idx="3">
                  <c:v>Profesional Comunitario/a</c:v>
                </c:pt>
                <c:pt idx="4">
                  <c:v>Profesional PIAS</c:v>
                </c:pt>
              </c:strCache>
            </c:strRef>
          </c:tx>
          <c:spPr>
            <a:solidFill>
              <a:srgbClr val="002060"/>
            </a:solidFill>
            <a:ln>
              <a:solidFill>
                <a:schemeClr val="accent3">
                  <a:lumMod val="50000"/>
                </a:schemeClr>
              </a:solidFill>
            </a:ln>
          </c:spPr>
          <c:explosion val="5"/>
          <c:dPt>
            <c:idx val="0"/>
            <c:bubble3D val="0"/>
            <c:explosion val="6"/>
            <c:spPr>
              <a:solidFill>
                <a:schemeClr val="accent1">
                  <a:lumMod val="50000"/>
                </a:schemeClr>
              </a:solidFill>
              <a:ln>
                <a:solidFill>
                  <a:schemeClr val="accent1">
                    <a:lumMod val="50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2962-42B8-B91B-A19CFFE5BCCE}"/>
              </c:ext>
            </c:extLst>
          </c:dPt>
          <c:dPt>
            <c:idx val="1"/>
            <c:bubble3D val="0"/>
            <c:spPr>
              <a:pattFill prst="wdUpDiag">
                <a:fgClr>
                  <a:schemeClr val="tx2">
                    <a:lumMod val="75000"/>
                  </a:schemeClr>
                </a:fgClr>
                <a:bgClr>
                  <a:schemeClr val="bg1"/>
                </a:bgClr>
              </a:pattFill>
              <a:ln>
                <a:solidFill>
                  <a:schemeClr val="tx2">
                    <a:lumMod val="75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2962-42B8-B91B-A19CFFE5BCCE}"/>
              </c:ext>
            </c:extLst>
          </c:dPt>
          <c:dPt>
            <c:idx val="2"/>
            <c:bubble3D val="0"/>
            <c:spPr>
              <a:pattFill prst="trellis">
                <a:fgClr>
                  <a:schemeClr val="accent1">
                    <a:lumMod val="50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1">
                    <a:lumMod val="75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2962-42B8-B91B-A19CFFE5BCCE}"/>
              </c:ext>
            </c:extLst>
          </c:dPt>
          <c:dPt>
            <c:idx val="3"/>
            <c:bubble3D val="0"/>
            <c:spPr>
              <a:pattFill prst="dashVert">
                <a:fgClr>
                  <a:schemeClr val="accent1">
                    <a:lumMod val="75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1">
                    <a:lumMod val="75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2962-42B8-B91B-A19CFFE5BCCE}"/>
              </c:ext>
            </c:extLst>
          </c:dPt>
          <c:dPt>
            <c:idx val="4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accent3">
                    <a:lumMod val="5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9-2962-42B8-B91B-A19CFFE5BCCE}"/>
              </c:ext>
            </c:extLst>
          </c:dPt>
          <c:dLbls>
            <c:dLbl>
              <c:idx val="0"/>
              <c:layout>
                <c:manualLayout>
                  <c:x val="0.13308241850350283"/>
                  <c:y val="-8.459790324134136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962-42B8-B91B-A19CFFE5BCCE}"/>
                </c:ext>
              </c:extLst>
            </c:dLbl>
            <c:dLbl>
              <c:idx val="1"/>
              <c:layout>
                <c:manualLayout>
                  <c:x val="0.1611273760011131"/>
                  <c:y val="9.240500340500397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962-42B8-B91B-A19CFFE5BCCE}"/>
                </c:ext>
              </c:extLst>
            </c:dLbl>
            <c:dLbl>
              <c:idx val="2"/>
              <c:layout>
                <c:manualLayout>
                  <c:x val="-0.17737672131077203"/>
                  <c:y val="-3.5386407163834313E-3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b="1" i="1">
                      <a:solidFill>
                        <a:schemeClr val="accent1">
                          <a:lumMod val="50000"/>
                        </a:schemeClr>
                      </a:solidFill>
                      <a:latin typeface="Arial" panose="020B0604020202020204" pitchFamily="34" charset="0"/>
                      <a:cs typeface="Arial" panose="020B0604020202020204" pitchFamily="34" charset="0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9478197000197889"/>
                      <c:h val="0.1210795040116703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2962-42B8-B91B-A19CFFE5BCCE}"/>
                </c:ext>
              </c:extLst>
            </c:dLbl>
            <c:dLbl>
              <c:idx val="3"/>
              <c:layout>
                <c:manualLayout>
                  <c:x val="-0.17183487675272366"/>
                  <c:y val="-4.287930076127708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962-42B8-B91B-A19CFFE5BCCE}"/>
                </c:ext>
              </c:extLst>
            </c:dLbl>
            <c:dLbl>
              <c:idx val="4"/>
              <c:layout>
                <c:manualLayout>
                  <c:x val="-2.7199406212522958E-3"/>
                  <c:y val="-0.1415372259362029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962-42B8-B91B-A19CFFE5BCCE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 i="1">
                    <a:solidFill>
                      <a:schemeClr val="accent1">
                        <a:lumMod val="50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'ER-Casos'!$C$150:$G$150</c:f>
              <c:strCache>
                <c:ptCount val="5"/>
                <c:pt idx="0">
                  <c:v>Gestor/a Local</c:v>
                </c:pt>
                <c:pt idx="1">
                  <c:v>Psicologo/a Comunitario/a</c:v>
                </c:pt>
                <c:pt idx="2">
                  <c:v>Abogado/a Comunitario/a</c:v>
                </c:pt>
                <c:pt idx="3">
                  <c:v>Profesional Comunitario/a</c:v>
                </c:pt>
                <c:pt idx="4">
                  <c:v>Profesional PIAS</c:v>
                </c:pt>
              </c:strCache>
            </c:strRef>
          </c:cat>
          <c:val>
            <c:numRef>
              <c:f>'ER-Casos'!$C$166:$G$166</c:f>
              <c:numCache>
                <c:formatCode>#,##0</c:formatCode>
                <c:ptCount val="5"/>
                <c:pt idx="0">
                  <c:v>616</c:v>
                </c:pt>
                <c:pt idx="1">
                  <c:v>2674</c:v>
                </c:pt>
                <c:pt idx="2">
                  <c:v>1646</c:v>
                </c:pt>
                <c:pt idx="3">
                  <c:v>1046</c:v>
                </c:pt>
                <c:pt idx="4">
                  <c:v>609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962-42B8-B91B-A19CFFE5BCC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zero"/>
    <c:showDLblsOverMax val="0"/>
  </c:chart>
  <c:spPr>
    <a:noFill/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1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200" b="1" i="1" u="sng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Gráfico</a:t>
            </a:r>
            <a:r>
              <a:rPr lang="en-US" sz="1200" b="1" i="1" u="sng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N° 06:</a:t>
            </a:r>
          </a:p>
          <a:p>
            <a:pPr>
              <a:defRPr sz="1200" b="1" i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sz="1200" b="1" i="1" u="none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Total de actividades en la atención y seguimiento del caso identificado por las ZER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1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1.7932489451476793E-2"/>
          <c:y val="0.14772604836173894"/>
          <c:w val="0.97679324894514763"/>
          <c:h val="0.7733688180562610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'ER-Casos'!$B$151</c:f>
              <c:strCache>
                <c:ptCount val="1"/>
                <c:pt idx="0">
                  <c:v>Total Acciones</c:v>
                </c:pt>
              </c:strCache>
            </c:strRef>
          </c:tx>
          <c:spPr>
            <a:gradFill>
              <a:gsLst>
                <a:gs pos="0">
                  <a:schemeClr val="accent1">
                    <a:lumMod val="5000"/>
                    <a:lumOff val="95000"/>
                  </a:schemeClr>
                </a:gs>
                <a:gs pos="74000">
                  <a:schemeClr val="accent1">
                    <a:lumMod val="45000"/>
                    <a:lumOff val="55000"/>
                  </a:schemeClr>
                </a:gs>
                <a:gs pos="83000">
                  <a:schemeClr val="accent1">
                    <a:lumMod val="45000"/>
                    <a:lumOff val="55000"/>
                  </a:schemeClr>
                </a:gs>
                <a:gs pos="100000">
                  <a:schemeClr val="accent1">
                    <a:lumMod val="30000"/>
                    <a:lumOff val="70000"/>
                  </a:schemeClr>
                </a:gs>
              </a:gsLst>
              <a:lin ang="5400000" scaled="1"/>
            </a:gradFill>
            <a:ln w="15875">
              <a:solidFill>
                <a:srgbClr val="00206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'ER-Casos'!$A$152:$A$165</c15:sqref>
                  </c15:fullRef>
                </c:ext>
              </c:extLst>
              <c:f>'ER-Casos'!$A$154:$A$165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'ER-Casos'!$B$152:$B$165</c15:sqref>
                  </c15:fullRef>
                </c:ext>
              </c:extLst>
              <c:f>'ER-Casos'!$B$154:$B$165</c:f>
              <c:numCache>
                <c:formatCode>General</c:formatCode>
                <c:ptCount val="12"/>
                <c:pt idx="0">
                  <c:v>752</c:v>
                </c:pt>
                <c:pt idx="1">
                  <c:v>684</c:v>
                </c:pt>
                <c:pt idx="2">
                  <c:v>1270</c:v>
                </c:pt>
                <c:pt idx="3">
                  <c:v>958</c:v>
                </c:pt>
                <c:pt idx="4">
                  <c:v>862</c:v>
                </c:pt>
                <c:pt idx="5">
                  <c:v>1056</c:v>
                </c:pt>
                <c:pt idx="6">
                  <c:v>1009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B8-4ADF-81DB-74A55EFA5A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5"/>
        <c:axId val="719658320"/>
        <c:axId val="491662328"/>
      </c:barChart>
      <c:catAx>
        <c:axId val="71965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E"/>
          </a:p>
        </c:txPr>
        <c:crossAx val="491662328"/>
        <c:crosses val="autoZero"/>
        <c:auto val="1"/>
        <c:lblAlgn val="ctr"/>
        <c:lblOffset val="100"/>
        <c:noMultiLvlLbl val="0"/>
      </c:catAx>
      <c:valAx>
        <c:axId val="49166232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7196583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accent1">
          <a:lumMod val="50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4.xml"/><Relationship Id="rId3" Type="http://schemas.openxmlformats.org/officeDocument/2006/relationships/chart" Target="../charts/chart2.xml"/><Relationship Id="rId7" Type="http://schemas.openxmlformats.org/officeDocument/2006/relationships/chart" Target="../charts/chart3.xml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6" Type="http://schemas.openxmlformats.org/officeDocument/2006/relationships/image" Target="../media/image4.jpeg"/><Relationship Id="rId5" Type="http://schemas.openxmlformats.org/officeDocument/2006/relationships/image" Target="../media/image3.png"/><Relationship Id="rId10" Type="http://schemas.openxmlformats.org/officeDocument/2006/relationships/chart" Target="../charts/chart6.xml"/><Relationship Id="rId4" Type="http://schemas.openxmlformats.org/officeDocument/2006/relationships/image" Target="../media/image2.png"/><Relationship Id="rId9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17</xdr:row>
      <xdr:rowOff>62901</xdr:rowOff>
    </xdr:from>
    <xdr:to>
      <xdr:col>4</xdr:col>
      <xdr:colOff>65094</xdr:colOff>
      <xdr:row>18</xdr:row>
      <xdr:rowOff>299490</xdr:rowOff>
    </xdr:to>
    <xdr:pic>
      <xdr:nvPicPr>
        <xdr:cNvPr id="2" name="Picture 88" descr="logoMIMP 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2901"/>
          <a:ext cx="3389319" cy="5318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797378</xdr:colOff>
      <xdr:row>31</xdr:row>
      <xdr:rowOff>247650</xdr:rowOff>
    </xdr:from>
    <xdr:to>
      <xdr:col>10</xdr:col>
      <xdr:colOff>576865</xdr:colOff>
      <xdr:row>47</xdr:row>
      <xdr:rowOff>56485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16</xdr:col>
      <xdr:colOff>55790</xdr:colOff>
      <xdr:row>31</xdr:row>
      <xdr:rowOff>390525</xdr:rowOff>
    </xdr:from>
    <xdr:to>
      <xdr:col>21</xdr:col>
      <xdr:colOff>301326</xdr:colOff>
      <xdr:row>48</xdr:row>
      <xdr:rowOff>5443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15</xdr:col>
      <xdr:colOff>311483</xdr:colOff>
      <xdr:row>51</xdr:row>
      <xdr:rowOff>78350</xdr:rowOff>
    </xdr:from>
    <xdr:to>
      <xdr:col>16</xdr:col>
      <xdr:colOff>197332</xdr:colOff>
      <xdr:row>54</xdr:row>
      <xdr:rowOff>72516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PicPr/>
      </xdr:nvPicPr>
      <xdr:blipFill>
        <a:blip xmlns:r="http://schemas.openxmlformats.org/officeDocument/2006/relationships" r:embed="rId4"/>
        <a:srcRect l="22275" t="54999" r="67741" b="26172"/>
        <a:stretch>
          <a:fillRect/>
        </a:stretch>
      </xdr:blipFill>
      <xdr:spPr bwMode="auto">
        <a:xfrm>
          <a:off x="13122608" y="8069825"/>
          <a:ext cx="752624" cy="11466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322007</xdr:colOff>
      <xdr:row>55</xdr:row>
      <xdr:rowOff>27136</xdr:rowOff>
    </xdr:from>
    <xdr:to>
      <xdr:col>16</xdr:col>
      <xdr:colOff>246205</xdr:colOff>
      <xdr:row>60</xdr:row>
      <xdr:rowOff>114726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PicPr/>
      </xdr:nvPicPr>
      <xdr:blipFill>
        <a:blip xmlns:r="http://schemas.openxmlformats.org/officeDocument/2006/relationships" r:embed="rId4"/>
        <a:srcRect l="47520" t="55869" r="44830" b="25475"/>
        <a:stretch>
          <a:fillRect/>
        </a:stretch>
      </xdr:blipFill>
      <xdr:spPr bwMode="auto">
        <a:xfrm>
          <a:off x="13133132" y="9380686"/>
          <a:ext cx="790973" cy="11639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419172</xdr:colOff>
      <xdr:row>61</xdr:row>
      <xdr:rowOff>42031</xdr:rowOff>
    </xdr:from>
    <xdr:to>
      <xdr:col>16</xdr:col>
      <xdr:colOff>173059</xdr:colOff>
      <xdr:row>66</xdr:row>
      <xdr:rowOff>200163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PicPr/>
      </xdr:nvPicPr>
      <xdr:blipFill>
        <a:blip xmlns:r="http://schemas.openxmlformats.org/officeDocument/2006/relationships" r:embed="rId4"/>
        <a:srcRect l="71371" t="53381" r="20503" b="25475"/>
        <a:stretch>
          <a:fillRect/>
        </a:stretch>
      </xdr:blipFill>
      <xdr:spPr bwMode="auto">
        <a:xfrm>
          <a:off x="13230297" y="10681456"/>
          <a:ext cx="620662" cy="120588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20</xdr:col>
      <xdr:colOff>554585</xdr:colOff>
      <xdr:row>36</xdr:row>
      <xdr:rowOff>31356</xdr:rowOff>
    </xdr:from>
    <xdr:to>
      <xdr:col>20</xdr:col>
      <xdr:colOff>986245</xdr:colOff>
      <xdr:row>40</xdr:row>
      <xdr:rowOff>162668</xdr:rowOff>
    </xdr:to>
    <xdr:pic>
      <xdr:nvPicPr>
        <xdr:cNvPr id="8" name="Imagen 7" descr="http://pixabay.com/static/uploads/photo/2012/04/11/16/29/woman-28789_640.png">
          <a:extLst>
            <a:ext uri="{FF2B5EF4-FFF2-40B4-BE49-F238E27FC236}">
              <a16:creationId xmlns:a16="http://schemas.microsoft.com/office/drawing/2014/main" id="{00000000-0008-0000-08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90060" y="4774806"/>
          <a:ext cx="431660" cy="9695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328666</xdr:colOff>
      <xdr:row>35</xdr:row>
      <xdr:rowOff>94696</xdr:rowOff>
    </xdr:from>
    <xdr:to>
      <xdr:col>16</xdr:col>
      <xdr:colOff>677605</xdr:colOff>
      <xdr:row>40</xdr:row>
      <xdr:rowOff>26422</xdr:rowOff>
    </xdr:to>
    <xdr:pic>
      <xdr:nvPicPr>
        <xdr:cNvPr id="9" name="Imagen 8" descr="http://images.gofreedownload.net/man-symbol-sign-clip-art-8030.jpg">
          <a:extLst>
            <a:ext uri="{FF2B5EF4-FFF2-40B4-BE49-F238E27FC236}">
              <a16:creationId xmlns:a16="http://schemas.microsoft.com/office/drawing/2014/main" id="{00000000-0008-0000-08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06566" y="4628596"/>
          <a:ext cx="348939" cy="9794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327284</xdr:colOff>
      <xdr:row>37</xdr:row>
      <xdr:rowOff>9526</xdr:rowOff>
    </xdr:from>
    <xdr:to>
      <xdr:col>5</xdr:col>
      <xdr:colOff>609600</xdr:colOff>
      <xdr:row>40</xdr:row>
      <xdr:rowOff>154783</xdr:rowOff>
    </xdr:to>
    <xdr:sp macro="" textlink="">
      <xdr:nvSpPr>
        <xdr:cNvPr id="10" name="Flecha derecha 28">
          <a:extLst>
            <a:ext uri="{FF2B5EF4-FFF2-40B4-BE49-F238E27FC236}">
              <a16:creationId xmlns:a16="http://schemas.microsoft.com/office/drawing/2014/main" id="{00000000-0008-0000-0800-00000A000000}"/>
            </a:ext>
          </a:extLst>
        </xdr:cNvPr>
        <xdr:cNvSpPr/>
      </xdr:nvSpPr>
      <xdr:spPr>
        <a:xfrm>
          <a:off x="4537334" y="4962526"/>
          <a:ext cx="282316" cy="773907"/>
        </a:xfrm>
        <a:prstGeom prst="rightArrow">
          <a:avLst/>
        </a:prstGeom>
        <a:solidFill>
          <a:srgbClr val="DDEBF7"/>
        </a:solidFill>
        <a:ln>
          <a:solidFill>
            <a:srgbClr val="305496"/>
          </a:solidFill>
        </a:ln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16</xdr:col>
      <xdr:colOff>587028</xdr:colOff>
      <xdr:row>51</xdr:row>
      <xdr:rowOff>45020</xdr:rowOff>
    </xdr:from>
    <xdr:to>
      <xdr:col>21</xdr:col>
      <xdr:colOff>268051</xdr:colOff>
      <xdr:row>53</xdr:row>
      <xdr:rowOff>130479</xdr:rowOff>
    </xdr:to>
    <xdr:sp macro="" textlink="">
      <xdr:nvSpPr>
        <xdr:cNvPr id="11" name="CuadroTexto 10">
          <a:extLst>
            <a:ext uri="{FF2B5EF4-FFF2-40B4-BE49-F238E27FC236}">
              <a16:creationId xmlns:a16="http://schemas.microsoft.com/office/drawing/2014/main" id="{00000000-0008-0000-0800-00000B000000}"/>
            </a:ext>
          </a:extLst>
        </xdr:cNvPr>
        <xdr:cNvSpPr txBox="1"/>
      </xdr:nvSpPr>
      <xdr:spPr>
        <a:xfrm>
          <a:off x="14264928" y="8065070"/>
          <a:ext cx="4186348" cy="580759"/>
        </a:xfrm>
        <a:prstGeom prst="rect">
          <a:avLst/>
        </a:prstGeom>
        <a:solidFill>
          <a:srgbClr val="DDEBF7"/>
        </a:solidFill>
        <a:ln/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pPr algn="ctr"/>
          <a:r>
            <a:rPr lang="es-PE" sz="1400" b="1">
              <a:solidFill>
                <a:sysClr val="windowText" lastClr="000000"/>
              </a:solidFill>
              <a:latin typeface="Arial Narrow" panose="020B0606020202030204" pitchFamily="34" charset="0"/>
            </a:rPr>
            <a:t>Niños, niñas y adolescentes </a:t>
          </a:r>
        </a:p>
        <a:p>
          <a:pPr algn="ctr"/>
          <a:r>
            <a:rPr lang="es-PE" sz="1400" b="1">
              <a:solidFill>
                <a:sysClr val="windowText" lastClr="000000"/>
              </a:solidFill>
              <a:latin typeface="Arial Narrow" panose="020B0606020202030204" pitchFamily="34" charset="0"/>
            </a:rPr>
            <a:t>(Menores de 18 años)</a:t>
          </a:r>
        </a:p>
      </xdr:txBody>
    </xdr:sp>
    <xdr:clientData/>
  </xdr:twoCellAnchor>
  <xdr:twoCellAnchor>
    <xdr:from>
      <xdr:col>16</xdr:col>
      <xdr:colOff>620233</xdr:colOff>
      <xdr:row>55</xdr:row>
      <xdr:rowOff>31750</xdr:rowOff>
    </xdr:from>
    <xdr:to>
      <xdr:col>21</xdr:col>
      <xdr:colOff>301256</xdr:colOff>
      <xdr:row>58</xdr:row>
      <xdr:rowOff>79743</xdr:rowOff>
    </xdr:to>
    <xdr:sp macro="" textlink="">
      <xdr:nvSpPr>
        <xdr:cNvPr id="12" name="CuadroTexto 11">
          <a:extLst>
            <a:ext uri="{FF2B5EF4-FFF2-40B4-BE49-F238E27FC236}">
              <a16:creationId xmlns:a16="http://schemas.microsoft.com/office/drawing/2014/main" id="{00000000-0008-0000-0800-00000C000000}"/>
            </a:ext>
          </a:extLst>
        </xdr:cNvPr>
        <xdr:cNvSpPr txBox="1"/>
      </xdr:nvSpPr>
      <xdr:spPr>
        <a:xfrm>
          <a:off x="14298133" y="9385300"/>
          <a:ext cx="4186348" cy="676643"/>
        </a:xfrm>
        <a:prstGeom prst="rect">
          <a:avLst/>
        </a:prstGeom>
        <a:solidFill>
          <a:srgbClr val="DDEBF7"/>
        </a:solidFill>
        <a:ln/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pPr algn="ctr"/>
          <a:r>
            <a:rPr lang="es-PE" sz="1400" b="1">
              <a:solidFill>
                <a:sysClr val="windowText" lastClr="000000"/>
              </a:solidFill>
              <a:latin typeface="Arial Narrow" panose="020B0606020202030204" pitchFamily="34" charset="0"/>
            </a:rPr>
            <a:t>Personas adultas</a:t>
          </a:r>
        </a:p>
        <a:p>
          <a:pPr algn="ctr"/>
          <a:r>
            <a:rPr lang="es-PE" sz="1400" b="1">
              <a:solidFill>
                <a:sysClr val="windowText" lastClr="000000"/>
              </a:solidFill>
              <a:latin typeface="Arial Narrow" panose="020B0606020202030204" pitchFamily="34" charset="0"/>
            </a:rPr>
            <a:t>(18 a 59 años)</a:t>
          </a:r>
        </a:p>
      </xdr:txBody>
    </xdr:sp>
    <xdr:clientData/>
  </xdr:twoCellAnchor>
  <xdr:twoCellAnchor>
    <xdr:from>
      <xdr:col>16</xdr:col>
      <xdr:colOff>646814</xdr:colOff>
      <xdr:row>61</xdr:row>
      <xdr:rowOff>158751</xdr:rowOff>
    </xdr:from>
    <xdr:to>
      <xdr:col>21</xdr:col>
      <xdr:colOff>327837</xdr:colOff>
      <xdr:row>65</xdr:row>
      <xdr:rowOff>35443</xdr:rowOff>
    </xdr:to>
    <xdr:sp macro="" textlink="">
      <xdr:nvSpPr>
        <xdr:cNvPr id="13" name="CuadroTexto 12">
          <a:extLst>
            <a:ext uri="{FF2B5EF4-FFF2-40B4-BE49-F238E27FC236}">
              <a16:creationId xmlns:a16="http://schemas.microsoft.com/office/drawing/2014/main" id="{00000000-0008-0000-0800-00000D000000}"/>
            </a:ext>
          </a:extLst>
        </xdr:cNvPr>
        <xdr:cNvSpPr txBox="1"/>
      </xdr:nvSpPr>
      <xdr:spPr>
        <a:xfrm>
          <a:off x="14324714" y="10798176"/>
          <a:ext cx="4186348" cy="714892"/>
        </a:xfrm>
        <a:prstGeom prst="rect">
          <a:avLst/>
        </a:prstGeom>
        <a:solidFill>
          <a:srgbClr val="DDEBF7"/>
        </a:solidFill>
        <a:ln/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pPr algn="ctr"/>
          <a:r>
            <a:rPr lang="es-PE" sz="1400" b="1">
              <a:solidFill>
                <a:sysClr val="windowText" lastClr="000000"/>
              </a:solidFill>
              <a:latin typeface="Arial Narrow" panose="020B0606020202030204" pitchFamily="34" charset="0"/>
            </a:rPr>
            <a:t>Personas adultas mayores</a:t>
          </a:r>
        </a:p>
        <a:p>
          <a:pPr algn="ctr"/>
          <a:r>
            <a:rPr lang="es-PE" sz="1400" b="1">
              <a:solidFill>
                <a:sysClr val="windowText" lastClr="000000"/>
              </a:solidFill>
              <a:latin typeface="Arial Narrow" panose="020B0606020202030204" pitchFamily="34" charset="0"/>
            </a:rPr>
            <a:t>(De 60 a más años)</a:t>
          </a:r>
        </a:p>
      </xdr:txBody>
    </xdr:sp>
    <xdr:clientData/>
  </xdr:twoCellAnchor>
  <xdr:twoCellAnchor>
    <xdr:from>
      <xdr:col>15</xdr:col>
      <xdr:colOff>194930</xdr:colOff>
      <xdr:row>54</xdr:row>
      <xdr:rowOff>17721</xdr:rowOff>
    </xdr:from>
    <xdr:to>
      <xdr:col>21</xdr:col>
      <xdr:colOff>620233</xdr:colOff>
      <xdr:row>54</xdr:row>
      <xdr:rowOff>62023</xdr:rowOff>
    </xdr:to>
    <xdr:cxnSp macro="">
      <xdr:nvCxnSpPr>
        <xdr:cNvPr id="14" name="Conector recto 13">
          <a:extLst>
            <a:ext uri="{FF2B5EF4-FFF2-40B4-BE49-F238E27FC236}">
              <a16:creationId xmlns:a16="http://schemas.microsoft.com/office/drawing/2014/main" id="{00000000-0008-0000-0800-00000E000000}"/>
            </a:ext>
          </a:extLst>
        </xdr:cNvPr>
        <xdr:cNvCxnSpPr/>
      </xdr:nvCxnSpPr>
      <xdr:spPr>
        <a:xfrm flipV="1">
          <a:off x="13006055" y="9161721"/>
          <a:ext cx="5797403" cy="44302"/>
        </a:xfrm>
        <a:prstGeom prst="line">
          <a:avLst/>
        </a:prstGeom>
        <a:ln w="9525" cap="flat" cmpd="sng" algn="ctr">
          <a:solidFill>
            <a:schemeClr val="accent3">
              <a:lumMod val="50000"/>
            </a:schemeClr>
          </a:solidFill>
          <a:prstDash val="dash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</xdr:cxnSp>
    <xdr:clientData/>
  </xdr:twoCellAnchor>
  <xdr:twoCellAnchor>
    <xdr:from>
      <xdr:col>15</xdr:col>
      <xdr:colOff>230372</xdr:colOff>
      <xdr:row>60</xdr:row>
      <xdr:rowOff>159488</xdr:rowOff>
    </xdr:from>
    <xdr:to>
      <xdr:col>21</xdr:col>
      <xdr:colOff>655675</xdr:colOff>
      <xdr:row>61</xdr:row>
      <xdr:rowOff>17721</xdr:rowOff>
    </xdr:to>
    <xdr:cxnSp macro="">
      <xdr:nvCxnSpPr>
        <xdr:cNvPr id="15" name="Conector recto 14">
          <a:extLst>
            <a:ext uri="{FF2B5EF4-FFF2-40B4-BE49-F238E27FC236}">
              <a16:creationId xmlns:a16="http://schemas.microsoft.com/office/drawing/2014/main" id="{00000000-0008-0000-0800-00000F000000}"/>
            </a:ext>
          </a:extLst>
        </xdr:cNvPr>
        <xdr:cNvCxnSpPr/>
      </xdr:nvCxnSpPr>
      <xdr:spPr>
        <a:xfrm flipV="1">
          <a:off x="13041497" y="10589363"/>
          <a:ext cx="5797403" cy="67783"/>
        </a:xfrm>
        <a:prstGeom prst="line">
          <a:avLst/>
        </a:prstGeom>
        <a:ln w="9525" cap="flat" cmpd="sng" algn="ctr">
          <a:solidFill>
            <a:schemeClr val="accent3">
              <a:lumMod val="50000"/>
            </a:schemeClr>
          </a:solidFill>
          <a:prstDash val="dash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</xdr:cxnSp>
    <xdr:clientData/>
  </xdr:twoCellAnchor>
  <xdr:twoCellAnchor>
    <xdr:from>
      <xdr:col>6</xdr:col>
      <xdr:colOff>544285</xdr:colOff>
      <xdr:row>73</xdr:row>
      <xdr:rowOff>66130</xdr:rowOff>
    </xdr:from>
    <xdr:to>
      <xdr:col>10</xdr:col>
      <xdr:colOff>815429</xdr:colOff>
      <xdr:row>87</xdr:row>
      <xdr:rowOff>152400</xdr:rowOff>
    </xdr:to>
    <xdr:graphicFrame macro="">
      <xdr:nvGraphicFramePr>
        <xdr:cNvPr id="16" name="Gráfico 15">
          <a:extLst>
            <a:ext uri="{FF2B5EF4-FFF2-40B4-BE49-F238E27FC236}">
              <a16:creationId xmlns:a16="http://schemas.microsoft.com/office/drawing/2014/main" id="{00000000-0008-0000-08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15</xdr:col>
      <xdr:colOff>298709</xdr:colOff>
      <xdr:row>37</xdr:row>
      <xdr:rowOff>57151</xdr:rowOff>
    </xdr:from>
    <xdr:to>
      <xdr:col>15</xdr:col>
      <xdr:colOff>581025</xdr:colOff>
      <xdr:row>41</xdr:row>
      <xdr:rowOff>21433</xdr:rowOff>
    </xdr:to>
    <xdr:sp macro="" textlink="">
      <xdr:nvSpPr>
        <xdr:cNvPr id="17" name="Flecha derecha 28">
          <a:extLst>
            <a:ext uri="{FF2B5EF4-FFF2-40B4-BE49-F238E27FC236}">
              <a16:creationId xmlns:a16="http://schemas.microsoft.com/office/drawing/2014/main" id="{00000000-0008-0000-0800-000011000000}"/>
            </a:ext>
          </a:extLst>
        </xdr:cNvPr>
        <xdr:cNvSpPr/>
      </xdr:nvSpPr>
      <xdr:spPr>
        <a:xfrm>
          <a:off x="13109834" y="5010151"/>
          <a:ext cx="282316" cy="802482"/>
        </a:xfrm>
        <a:prstGeom prst="rightArrow">
          <a:avLst/>
        </a:prstGeom>
        <a:solidFill>
          <a:srgbClr val="DDEBF7"/>
        </a:solidFill>
        <a:ln>
          <a:solidFill>
            <a:srgbClr val="305496"/>
          </a:solidFill>
        </a:ln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14</xdr:col>
      <xdr:colOff>272143</xdr:colOff>
      <xdr:row>56</xdr:row>
      <xdr:rowOff>141514</xdr:rowOff>
    </xdr:from>
    <xdr:to>
      <xdr:col>14</xdr:col>
      <xdr:colOff>554459</xdr:colOff>
      <xdr:row>60</xdr:row>
      <xdr:rowOff>62254</xdr:rowOff>
    </xdr:to>
    <xdr:sp macro="" textlink="">
      <xdr:nvSpPr>
        <xdr:cNvPr id="18" name="Flecha derecha 28">
          <a:extLst>
            <a:ext uri="{FF2B5EF4-FFF2-40B4-BE49-F238E27FC236}">
              <a16:creationId xmlns:a16="http://schemas.microsoft.com/office/drawing/2014/main" id="{00000000-0008-0000-0800-000012000000}"/>
            </a:ext>
          </a:extLst>
        </xdr:cNvPr>
        <xdr:cNvSpPr/>
      </xdr:nvSpPr>
      <xdr:spPr>
        <a:xfrm>
          <a:off x="12264118" y="9704614"/>
          <a:ext cx="282316" cy="787515"/>
        </a:xfrm>
        <a:prstGeom prst="rightArrow">
          <a:avLst/>
        </a:prstGeom>
        <a:solidFill>
          <a:srgbClr val="DDEBF7"/>
        </a:solidFill>
        <a:ln>
          <a:solidFill>
            <a:srgbClr val="305496"/>
          </a:solidFill>
        </a:ln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6</xdr:col>
      <xdr:colOff>141515</xdr:colOff>
      <xdr:row>79</xdr:row>
      <xdr:rowOff>21772</xdr:rowOff>
    </xdr:from>
    <xdr:to>
      <xdr:col>6</xdr:col>
      <xdr:colOff>423831</xdr:colOff>
      <xdr:row>82</xdr:row>
      <xdr:rowOff>171112</xdr:rowOff>
    </xdr:to>
    <xdr:sp macro="" textlink="">
      <xdr:nvSpPr>
        <xdr:cNvPr id="19" name="Flecha derecha 28">
          <a:extLst>
            <a:ext uri="{FF2B5EF4-FFF2-40B4-BE49-F238E27FC236}">
              <a16:creationId xmlns:a16="http://schemas.microsoft.com/office/drawing/2014/main" id="{00000000-0008-0000-0800-000013000000}"/>
            </a:ext>
          </a:extLst>
        </xdr:cNvPr>
        <xdr:cNvSpPr/>
      </xdr:nvSpPr>
      <xdr:spPr>
        <a:xfrm>
          <a:off x="5218340" y="15014122"/>
          <a:ext cx="282316" cy="777990"/>
        </a:xfrm>
        <a:prstGeom prst="rightArrow">
          <a:avLst/>
        </a:prstGeom>
        <a:solidFill>
          <a:schemeClr val="bg2"/>
        </a:solidFill>
        <a:ln>
          <a:solidFill>
            <a:srgbClr val="305496"/>
          </a:solidFill>
        </a:ln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8</xdr:col>
      <xdr:colOff>827315</xdr:colOff>
      <xdr:row>92</xdr:row>
      <xdr:rowOff>32658</xdr:rowOff>
    </xdr:from>
    <xdr:to>
      <xdr:col>15</xdr:col>
      <xdr:colOff>206829</xdr:colOff>
      <xdr:row>110</xdr:row>
      <xdr:rowOff>163287</xdr:rowOff>
    </xdr:to>
    <xdr:graphicFrame macro="">
      <xdr:nvGraphicFramePr>
        <xdr:cNvPr id="20" name="Gráfico 19">
          <a:extLst>
            <a:ext uri="{FF2B5EF4-FFF2-40B4-BE49-F238E27FC236}">
              <a16:creationId xmlns:a16="http://schemas.microsoft.com/office/drawing/2014/main" id="{00000000-0008-0000-0800-00001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8</xdr:col>
      <xdr:colOff>195943</xdr:colOff>
      <xdr:row>101</xdr:row>
      <xdr:rowOff>10886</xdr:rowOff>
    </xdr:from>
    <xdr:to>
      <xdr:col>8</xdr:col>
      <xdr:colOff>478259</xdr:colOff>
      <xdr:row>104</xdr:row>
      <xdr:rowOff>160226</xdr:rowOff>
    </xdr:to>
    <xdr:sp macro="" textlink="">
      <xdr:nvSpPr>
        <xdr:cNvPr id="21" name="Flecha derecha 28">
          <a:extLst>
            <a:ext uri="{FF2B5EF4-FFF2-40B4-BE49-F238E27FC236}">
              <a16:creationId xmlns:a16="http://schemas.microsoft.com/office/drawing/2014/main" id="{00000000-0008-0000-0800-000015000000}"/>
            </a:ext>
          </a:extLst>
        </xdr:cNvPr>
        <xdr:cNvSpPr/>
      </xdr:nvSpPr>
      <xdr:spPr>
        <a:xfrm>
          <a:off x="7006318" y="19660961"/>
          <a:ext cx="282316" cy="777990"/>
        </a:xfrm>
        <a:prstGeom prst="rightArrow">
          <a:avLst/>
        </a:prstGeom>
        <a:solidFill>
          <a:srgbClr val="DDEBF7"/>
        </a:solidFill>
        <a:ln>
          <a:solidFill>
            <a:srgbClr val="305496"/>
          </a:solidFill>
        </a:ln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13</xdr:col>
      <xdr:colOff>32658</xdr:colOff>
      <xdr:row>122</xdr:row>
      <xdr:rowOff>20407</xdr:rowOff>
    </xdr:from>
    <xdr:to>
      <xdr:col>20</xdr:col>
      <xdr:colOff>653144</xdr:colOff>
      <xdr:row>144</xdr:row>
      <xdr:rowOff>87084</xdr:rowOff>
    </xdr:to>
    <xdr:graphicFrame macro="">
      <xdr:nvGraphicFramePr>
        <xdr:cNvPr id="22" name="Gráfico 21">
          <a:extLst>
            <a:ext uri="{FF2B5EF4-FFF2-40B4-BE49-F238E27FC236}">
              <a16:creationId xmlns:a16="http://schemas.microsoft.com/office/drawing/2014/main" id="{00000000-0008-0000-0800-00001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11</xdr:col>
      <xdr:colOff>762001</xdr:colOff>
      <xdr:row>132</xdr:row>
      <xdr:rowOff>174178</xdr:rowOff>
    </xdr:from>
    <xdr:to>
      <xdr:col>12</xdr:col>
      <xdr:colOff>184345</xdr:colOff>
      <xdr:row>135</xdr:row>
      <xdr:rowOff>73146</xdr:rowOff>
    </xdr:to>
    <xdr:sp macro="" textlink="">
      <xdr:nvSpPr>
        <xdr:cNvPr id="23" name="Flecha derecha 28">
          <a:extLst>
            <a:ext uri="{FF2B5EF4-FFF2-40B4-BE49-F238E27FC236}">
              <a16:creationId xmlns:a16="http://schemas.microsoft.com/office/drawing/2014/main" id="{00000000-0008-0000-0800-000017000000}"/>
            </a:ext>
          </a:extLst>
        </xdr:cNvPr>
        <xdr:cNvSpPr/>
      </xdr:nvSpPr>
      <xdr:spPr>
        <a:xfrm>
          <a:off x="10172701" y="26053603"/>
          <a:ext cx="260544" cy="708593"/>
        </a:xfrm>
        <a:prstGeom prst="rightArrow">
          <a:avLst/>
        </a:prstGeom>
        <a:solidFill>
          <a:srgbClr val="DDEBF7"/>
        </a:solidFill>
        <a:ln>
          <a:solidFill>
            <a:srgbClr val="305496"/>
          </a:solidFill>
        </a:ln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8</xdr:col>
      <xdr:colOff>174172</xdr:colOff>
      <xdr:row>147</xdr:row>
      <xdr:rowOff>217713</xdr:rowOff>
    </xdr:from>
    <xdr:to>
      <xdr:col>21</xdr:col>
      <xdr:colOff>489857</xdr:colOff>
      <xdr:row>167</xdr:row>
      <xdr:rowOff>54428</xdr:rowOff>
    </xdr:to>
    <xdr:graphicFrame macro="">
      <xdr:nvGraphicFramePr>
        <xdr:cNvPr id="24" name="Gráfico 23">
          <a:extLst>
            <a:ext uri="{FF2B5EF4-FFF2-40B4-BE49-F238E27FC236}">
              <a16:creationId xmlns:a16="http://schemas.microsoft.com/office/drawing/2014/main" id="{00000000-0008-0000-0800-00001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7</xdr:col>
      <xdr:colOff>304800</xdr:colOff>
      <xdr:row>157</xdr:row>
      <xdr:rowOff>43542</xdr:rowOff>
    </xdr:from>
    <xdr:to>
      <xdr:col>7</xdr:col>
      <xdr:colOff>587116</xdr:colOff>
      <xdr:row>160</xdr:row>
      <xdr:rowOff>62253</xdr:rowOff>
    </xdr:to>
    <xdr:sp macro="" textlink="">
      <xdr:nvSpPr>
        <xdr:cNvPr id="25" name="Flecha derecha 28">
          <a:extLst>
            <a:ext uri="{FF2B5EF4-FFF2-40B4-BE49-F238E27FC236}">
              <a16:creationId xmlns:a16="http://schemas.microsoft.com/office/drawing/2014/main" id="{00000000-0008-0000-0800-000019000000}"/>
            </a:ext>
          </a:extLst>
        </xdr:cNvPr>
        <xdr:cNvSpPr/>
      </xdr:nvSpPr>
      <xdr:spPr>
        <a:xfrm>
          <a:off x="6248400" y="31552242"/>
          <a:ext cx="282316" cy="704511"/>
        </a:xfrm>
        <a:prstGeom prst="rightArrow">
          <a:avLst/>
        </a:prstGeom>
        <a:solidFill>
          <a:srgbClr val="DDEBF7"/>
        </a:solidFill>
        <a:ln>
          <a:solidFill>
            <a:srgbClr val="305496"/>
          </a:solidFill>
        </a:ln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\2014\MARZO\CONSOLIDADO%20CAI%20-%20MARZO%202014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~1\admin\CONFIG~1\Temp\NUEVO%20CONSOLIDADO%20LINEA%20100%20EN%20ACCION%202012-tablamaestra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~1.PNC\AppData\Local\Temp\CAI%20CARMEN%20DE%20LA%20LEGUA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DOCUME~1\admin\CONFIG~1\Temp\NUEVO%20CONSOLIDADO%20LINEA%20100%20EN%20ACCION%202012-tablamaestr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CAI/CAI/2014/MARZO/CONSOLIDADO%20CAI%20-%20MARZO%20201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s\AppData\Local\Temp\NUEVO%20CONSOLIDADO%20LINEA%20100%20EN%20ACCION%202012-tablamaestra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CAI/CAI%20-%20HUGO/2014/MARZO/ESTAD&#205;STICAS%202012/CAI%20-%20Casos%20y%20Atenciones%202011%20DICIEMBRE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%20-%20HUGO\2014\MARZO\ESTAD&#205;STICAS%202012\CAI%20-%20Casos%20y%20Atenciones%202011%20DICIEMBRE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GENARO\Estrategia%20Rural\Plantillas%202016%20Estrategia%20Rural\BASE%20ACCIONES%20MAYO\Para%20consolidar_acciones_mayo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%20-%20HUGO\2014\MARZO\ESTAD&#205;STICAS%202012\CAI%20-%20Casos%20y%20Atenciones%202011%20DICIEMB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  <sheetName val="Cas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>
        <row r="1">
          <cell r="B1" t="str">
            <v>Marca temporal</v>
          </cell>
          <cell r="D1" t="str">
            <v>2) Indicar el día en que se reporta el caso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ones"/>
      <sheetName val="Participantes"/>
      <sheetName val="Estadísticas"/>
    </sheetNames>
    <sheetDataSet>
      <sheetData sheetId="0" refreshError="1"/>
      <sheetData sheetId="1"/>
      <sheetData sheetId="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AL216"/>
  <sheetViews>
    <sheetView tabSelected="1" view="pageBreakPreview" topLeftCell="A18" zoomScale="90" zoomScaleNormal="70" zoomScaleSheetLayoutView="90" workbookViewId="0">
      <selection activeCell="A25" sqref="A25:V25"/>
    </sheetView>
  </sheetViews>
  <sheetFormatPr baseColWidth="10" defaultRowHeight="15" x14ac:dyDescent="0.25"/>
  <cols>
    <col min="1" max="1" width="12.7109375" customWidth="1"/>
    <col min="3" max="3" width="13.28515625" customWidth="1"/>
    <col min="4" max="4" width="12.42578125" customWidth="1"/>
    <col min="5" max="5" width="13.28515625" customWidth="1"/>
    <col min="6" max="11" width="13" customWidth="1"/>
    <col min="12" max="12" width="12.5703125" customWidth="1"/>
    <col min="13" max="13" width="14.7109375" customWidth="1"/>
    <col min="15" max="15" width="12.28515625" customWidth="1"/>
    <col min="16" max="16" width="13" customWidth="1"/>
    <col min="17" max="17" width="13.140625" customWidth="1"/>
    <col min="18" max="19" width="12.7109375" customWidth="1"/>
    <col min="20" max="20" width="13.28515625" customWidth="1"/>
    <col min="21" max="21" width="15.7109375" customWidth="1"/>
    <col min="22" max="22" width="13.7109375" style="9" customWidth="1"/>
  </cols>
  <sheetData>
    <row r="1" spans="1:24" hidden="1" x14ac:dyDescent="0.25">
      <c r="A1" s="1" t="s">
        <v>21</v>
      </c>
      <c r="B1" s="1" t="s">
        <v>22</v>
      </c>
      <c r="C1" s="1" t="s">
        <v>21</v>
      </c>
      <c r="D1" s="1" t="s">
        <v>22</v>
      </c>
      <c r="E1" s="1" t="s">
        <v>21</v>
      </c>
      <c r="F1" s="1" t="s">
        <v>22</v>
      </c>
      <c r="G1" s="1" t="s">
        <v>21</v>
      </c>
      <c r="H1" s="1" t="s">
        <v>22</v>
      </c>
      <c r="I1" s="1" t="s">
        <v>21</v>
      </c>
      <c r="J1" s="1" t="s">
        <v>22</v>
      </c>
      <c r="K1" s="1" t="s">
        <v>21</v>
      </c>
      <c r="L1" s="1" t="s">
        <v>22</v>
      </c>
      <c r="M1" s="1" t="s">
        <v>21</v>
      </c>
      <c r="N1" s="1" t="s">
        <v>22</v>
      </c>
      <c r="O1" s="1" t="s">
        <v>21</v>
      </c>
      <c r="P1" s="1" t="s">
        <v>22</v>
      </c>
      <c r="Q1" s="1" t="s">
        <v>21</v>
      </c>
      <c r="R1" s="1" t="s">
        <v>22</v>
      </c>
      <c r="S1" s="1" t="s">
        <v>21</v>
      </c>
      <c r="T1" s="1" t="s">
        <v>22</v>
      </c>
      <c r="U1" s="1" t="s">
        <v>21</v>
      </c>
      <c r="V1" s="2" t="s">
        <v>22</v>
      </c>
      <c r="W1" s="1" t="s">
        <v>21</v>
      </c>
      <c r="X1" s="1" t="s">
        <v>22</v>
      </c>
    </row>
    <row r="2" spans="1:24" hidden="1" x14ac:dyDescent="0.25">
      <c r="A2" s="3">
        <v>1</v>
      </c>
      <c r="B2" s="4" t="s">
        <v>23</v>
      </c>
      <c r="C2" s="3">
        <v>2</v>
      </c>
      <c r="D2" s="3" t="s">
        <v>23</v>
      </c>
      <c r="E2" s="3">
        <v>3</v>
      </c>
      <c r="F2" s="3" t="s">
        <v>23</v>
      </c>
      <c r="G2" s="3">
        <v>4</v>
      </c>
      <c r="H2" s="3" t="s">
        <v>23</v>
      </c>
      <c r="I2" s="3">
        <v>5</v>
      </c>
      <c r="J2" s="3" t="s">
        <v>23</v>
      </c>
      <c r="K2" s="3">
        <v>6</v>
      </c>
      <c r="L2" s="3" t="s">
        <v>23</v>
      </c>
      <c r="M2" s="3">
        <v>7</v>
      </c>
      <c r="N2" s="3" t="s">
        <v>23</v>
      </c>
      <c r="O2" s="3">
        <v>8</v>
      </c>
      <c r="P2" s="3" t="s">
        <v>23</v>
      </c>
      <c r="Q2" s="3">
        <v>9</v>
      </c>
      <c r="R2" s="3" t="s">
        <v>23</v>
      </c>
      <c r="S2" s="3">
        <v>10</v>
      </c>
      <c r="T2" s="3" t="s">
        <v>23</v>
      </c>
      <c r="U2" s="3">
        <v>11</v>
      </c>
      <c r="V2" s="5" t="s">
        <v>23</v>
      </c>
      <c r="W2" s="3">
        <v>12</v>
      </c>
      <c r="X2" s="3" t="s">
        <v>23</v>
      </c>
    </row>
    <row r="3" spans="1:24" hidden="1" x14ac:dyDescent="0.25">
      <c r="A3" s="1" t="s">
        <v>21</v>
      </c>
      <c r="B3" s="1" t="s">
        <v>22</v>
      </c>
      <c r="C3" s="1" t="s">
        <v>21</v>
      </c>
      <c r="D3" s="1" t="s">
        <v>22</v>
      </c>
      <c r="E3" s="1" t="s">
        <v>21</v>
      </c>
      <c r="F3" s="1" t="s">
        <v>22</v>
      </c>
      <c r="G3" s="1" t="s">
        <v>21</v>
      </c>
      <c r="H3" s="1" t="s">
        <v>22</v>
      </c>
      <c r="I3" s="1" t="s">
        <v>21</v>
      </c>
      <c r="J3" s="1" t="s">
        <v>22</v>
      </c>
      <c r="K3" s="1" t="s">
        <v>21</v>
      </c>
      <c r="L3" s="1" t="s">
        <v>22</v>
      </c>
      <c r="M3" s="1" t="s">
        <v>21</v>
      </c>
      <c r="N3" s="1" t="s">
        <v>22</v>
      </c>
      <c r="O3" s="1" t="s">
        <v>21</v>
      </c>
      <c r="P3" s="1" t="s">
        <v>22</v>
      </c>
      <c r="Q3" s="1" t="s">
        <v>21</v>
      </c>
      <c r="R3" s="1" t="s">
        <v>22</v>
      </c>
      <c r="S3" s="1" t="s">
        <v>21</v>
      </c>
      <c r="T3" s="1" t="s">
        <v>22</v>
      </c>
      <c r="U3" s="1" t="s">
        <v>21</v>
      </c>
      <c r="V3" s="2" t="s">
        <v>22</v>
      </c>
      <c r="W3" s="1" t="s">
        <v>21</v>
      </c>
      <c r="X3" s="1" t="s">
        <v>22</v>
      </c>
    </row>
    <row r="4" spans="1:24" hidden="1" x14ac:dyDescent="0.25">
      <c r="A4" s="1">
        <v>1</v>
      </c>
      <c r="B4" s="6" t="s">
        <v>24</v>
      </c>
      <c r="C4" s="1">
        <v>2</v>
      </c>
      <c r="D4" s="1" t="s">
        <v>24</v>
      </c>
      <c r="E4" s="1">
        <v>3</v>
      </c>
      <c r="F4" s="1" t="s">
        <v>24</v>
      </c>
      <c r="G4" s="1">
        <v>4</v>
      </c>
      <c r="H4" s="1" t="s">
        <v>24</v>
      </c>
      <c r="I4" s="1">
        <v>5</v>
      </c>
      <c r="J4" s="1" t="s">
        <v>24</v>
      </c>
      <c r="K4" s="1">
        <v>6</v>
      </c>
      <c r="L4" s="1" t="s">
        <v>24</v>
      </c>
      <c r="M4" s="1">
        <v>7</v>
      </c>
      <c r="N4" s="1" t="s">
        <v>24</v>
      </c>
      <c r="O4" s="1">
        <v>8</v>
      </c>
      <c r="P4" s="1" t="s">
        <v>24</v>
      </c>
      <c r="Q4" s="1">
        <v>9</v>
      </c>
      <c r="R4" s="1" t="s">
        <v>24</v>
      </c>
      <c r="S4" s="1">
        <v>10</v>
      </c>
      <c r="T4" s="1" t="s">
        <v>24</v>
      </c>
      <c r="U4" s="1">
        <v>11</v>
      </c>
      <c r="V4" s="2" t="s">
        <v>24</v>
      </c>
      <c r="W4" s="1">
        <v>12</v>
      </c>
      <c r="X4" s="1" t="s">
        <v>24</v>
      </c>
    </row>
    <row r="5" spans="1:24" hidden="1" x14ac:dyDescent="0.25">
      <c r="A5" s="1" t="s">
        <v>21</v>
      </c>
      <c r="B5" s="1" t="s">
        <v>22</v>
      </c>
      <c r="C5" s="1" t="s">
        <v>21</v>
      </c>
      <c r="D5" s="1" t="s">
        <v>22</v>
      </c>
      <c r="E5" s="1" t="s">
        <v>21</v>
      </c>
      <c r="F5" s="1" t="s">
        <v>22</v>
      </c>
      <c r="G5" s="1" t="s">
        <v>21</v>
      </c>
      <c r="H5" s="1" t="s">
        <v>22</v>
      </c>
      <c r="I5" s="1" t="s">
        <v>21</v>
      </c>
      <c r="J5" s="1" t="s">
        <v>22</v>
      </c>
      <c r="K5" s="1" t="s">
        <v>21</v>
      </c>
      <c r="L5" s="1" t="s">
        <v>22</v>
      </c>
      <c r="M5" s="1" t="s">
        <v>21</v>
      </c>
      <c r="N5" s="1" t="s">
        <v>22</v>
      </c>
      <c r="O5" s="1" t="s">
        <v>21</v>
      </c>
      <c r="P5" s="1" t="s">
        <v>22</v>
      </c>
      <c r="Q5" s="1" t="s">
        <v>21</v>
      </c>
      <c r="R5" s="1" t="s">
        <v>22</v>
      </c>
      <c r="S5" s="1" t="s">
        <v>21</v>
      </c>
      <c r="T5" s="1" t="s">
        <v>22</v>
      </c>
      <c r="U5" s="1" t="s">
        <v>21</v>
      </c>
      <c r="V5" s="2" t="s">
        <v>22</v>
      </c>
      <c r="W5" s="1" t="s">
        <v>21</v>
      </c>
      <c r="X5" s="1" t="s">
        <v>22</v>
      </c>
    </row>
    <row r="6" spans="1:24" hidden="1" x14ac:dyDescent="0.25">
      <c r="A6" s="1">
        <v>1</v>
      </c>
      <c r="B6" s="6" t="s">
        <v>25</v>
      </c>
      <c r="C6" s="1">
        <v>2</v>
      </c>
      <c r="D6" s="1" t="s">
        <v>25</v>
      </c>
      <c r="E6" s="1">
        <v>3</v>
      </c>
      <c r="F6" s="1" t="s">
        <v>25</v>
      </c>
      <c r="G6" s="1">
        <v>4</v>
      </c>
      <c r="H6" s="1" t="s">
        <v>25</v>
      </c>
      <c r="I6" s="1">
        <v>5</v>
      </c>
      <c r="J6" s="1" t="s">
        <v>25</v>
      </c>
      <c r="K6" s="1">
        <v>6</v>
      </c>
      <c r="L6" s="1" t="s">
        <v>25</v>
      </c>
      <c r="M6" s="1">
        <v>7</v>
      </c>
      <c r="N6" s="1" t="s">
        <v>25</v>
      </c>
      <c r="O6" s="1">
        <v>8</v>
      </c>
      <c r="P6" s="1" t="s">
        <v>25</v>
      </c>
      <c r="Q6" s="1">
        <v>9</v>
      </c>
      <c r="R6" s="1" t="s">
        <v>25</v>
      </c>
      <c r="S6" s="1">
        <v>10</v>
      </c>
      <c r="T6" s="1" t="s">
        <v>25</v>
      </c>
      <c r="U6" s="1">
        <v>11</v>
      </c>
      <c r="V6" s="2" t="s">
        <v>25</v>
      </c>
      <c r="W6" s="1">
        <v>12</v>
      </c>
      <c r="X6" s="1" t="s">
        <v>25</v>
      </c>
    </row>
    <row r="7" spans="1:24" hidden="1" x14ac:dyDescent="0.25">
      <c r="A7" s="7" t="s">
        <v>21</v>
      </c>
      <c r="B7" s="7" t="s">
        <v>26</v>
      </c>
      <c r="C7" s="7" t="s">
        <v>21</v>
      </c>
      <c r="D7" s="7" t="s">
        <v>26</v>
      </c>
      <c r="E7" s="7" t="s">
        <v>21</v>
      </c>
      <c r="F7" s="7" t="s">
        <v>26</v>
      </c>
      <c r="G7" s="7" t="s">
        <v>21</v>
      </c>
      <c r="H7" s="7" t="s">
        <v>26</v>
      </c>
      <c r="I7" s="7" t="s">
        <v>21</v>
      </c>
      <c r="J7" s="7" t="s">
        <v>26</v>
      </c>
      <c r="K7" s="7" t="s">
        <v>21</v>
      </c>
      <c r="L7" s="7" t="s">
        <v>26</v>
      </c>
      <c r="M7" s="7" t="s">
        <v>21</v>
      </c>
      <c r="N7" s="7" t="s">
        <v>26</v>
      </c>
      <c r="O7" s="7" t="s">
        <v>21</v>
      </c>
      <c r="P7" s="7" t="s">
        <v>26</v>
      </c>
      <c r="Q7" s="7" t="s">
        <v>21</v>
      </c>
      <c r="R7" s="7" t="s">
        <v>26</v>
      </c>
      <c r="S7" s="7" t="s">
        <v>21</v>
      </c>
      <c r="T7" s="7" t="s">
        <v>26</v>
      </c>
      <c r="U7" s="7" t="s">
        <v>21</v>
      </c>
      <c r="V7" s="8" t="s">
        <v>26</v>
      </c>
      <c r="W7" s="7" t="s">
        <v>21</v>
      </c>
      <c r="X7" s="7" t="s">
        <v>26</v>
      </c>
    </row>
    <row r="8" spans="1:24" hidden="1" x14ac:dyDescent="0.25">
      <c r="A8" s="7">
        <v>1</v>
      </c>
      <c r="B8" s="7">
        <v>0</v>
      </c>
      <c r="C8" s="7">
        <v>2</v>
      </c>
      <c r="D8" s="7">
        <v>0</v>
      </c>
      <c r="E8" s="7">
        <v>3</v>
      </c>
      <c r="F8" s="7">
        <v>0</v>
      </c>
      <c r="G8" s="7">
        <v>4</v>
      </c>
      <c r="H8" s="7">
        <v>0</v>
      </c>
      <c r="I8" s="7">
        <v>5</v>
      </c>
      <c r="J8" s="7">
        <v>0</v>
      </c>
      <c r="K8" s="7">
        <v>6</v>
      </c>
      <c r="L8" s="7">
        <v>0</v>
      </c>
      <c r="M8" s="7">
        <v>7</v>
      </c>
      <c r="N8" s="7">
        <v>0</v>
      </c>
      <c r="O8" s="7">
        <v>8</v>
      </c>
      <c r="P8" s="7">
        <v>0</v>
      </c>
      <c r="Q8" s="7">
        <v>9</v>
      </c>
      <c r="R8" s="7">
        <v>0</v>
      </c>
      <c r="S8" s="7">
        <v>10</v>
      </c>
      <c r="T8" s="7">
        <v>0</v>
      </c>
      <c r="U8" s="7">
        <v>11</v>
      </c>
      <c r="V8" s="8">
        <v>0</v>
      </c>
      <c r="W8" s="7">
        <v>12</v>
      </c>
      <c r="X8" s="7">
        <v>0</v>
      </c>
    </row>
    <row r="9" spans="1:24" hidden="1" x14ac:dyDescent="0.25">
      <c r="A9" s="7" t="s">
        <v>21</v>
      </c>
      <c r="B9" s="7" t="s">
        <v>26</v>
      </c>
      <c r="C9" s="7" t="s">
        <v>21</v>
      </c>
      <c r="D9" s="7" t="s">
        <v>26</v>
      </c>
      <c r="E9" s="7" t="s">
        <v>21</v>
      </c>
      <c r="F9" s="7" t="s">
        <v>26</v>
      </c>
      <c r="G9" s="7" t="s">
        <v>21</v>
      </c>
      <c r="H9" s="7" t="s">
        <v>26</v>
      </c>
      <c r="I9" s="7" t="s">
        <v>21</v>
      </c>
      <c r="J9" s="7" t="s">
        <v>26</v>
      </c>
      <c r="K9" s="7" t="s">
        <v>21</v>
      </c>
      <c r="L9" s="7" t="s">
        <v>26</v>
      </c>
      <c r="M9" s="7" t="s">
        <v>21</v>
      </c>
      <c r="N9" s="7" t="s">
        <v>26</v>
      </c>
      <c r="O9" s="7" t="s">
        <v>21</v>
      </c>
      <c r="P9" s="7" t="s">
        <v>26</v>
      </c>
      <c r="Q9" s="7" t="s">
        <v>21</v>
      </c>
      <c r="R9" s="7" t="s">
        <v>26</v>
      </c>
      <c r="S9" s="7" t="s">
        <v>21</v>
      </c>
      <c r="T9" s="7" t="s">
        <v>26</v>
      </c>
      <c r="U9" s="7" t="s">
        <v>21</v>
      </c>
      <c r="V9" s="8" t="s">
        <v>26</v>
      </c>
      <c r="W9" s="7" t="s">
        <v>21</v>
      </c>
      <c r="X9" s="7" t="s">
        <v>26</v>
      </c>
    </row>
    <row r="10" spans="1:24" hidden="1" x14ac:dyDescent="0.25">
      <c r="A10" s="7">
        <v>1</v>
      </c>
      <c r="B10" s="7">
        <v>1</v>
      </c>
      <c r="C10" s="7">
        <v>2</v>
      </c>
      <c r="D10" s="7">
        <v>1</v>
      </c>
      <c r="E10" s="7">
        <v>3</v>
      </c>
      <c r="F10" s="7">
        <v>1</v>
      </c>
      <c r="G10" s="7">
        <v>4</v>
      </c>
      <c r="H10" s="7">
        <v>1</v>
      </c>
      <c r="I10" s="7">
        <v>5</v>
      </c>
      <c r="J10" s="7">
        <v>1</v>
      </c>
      <c r="K10" s="7">
        <v>6</v>
      </c>
      <c r="L10" s="7">
        <v>1</v>
      </c>
      <c r="M10" s="7">
        <v>7</v>
      </c>
      <c r="N10" s="7">
        <v>1</v>
      </c>
      <c r="O10" s="7">
        <v>8</v>
      </c>
      <c r="P10" s="7">
        <v>1</v>
      </c>
      <c r="Q10" s="7">
        <v>9</v>
      </c>
      <c r="R10" s="7">
        <v>1</v>
      </c>
      <c r="S10" s="7">
        <v>10</v>
      </c>
      <c r="T10" s="7">
        <v>1</v>
      </c>
      <c r="U10" s="7">
        <v>11</v>
      </c>
      <c r="V10" s="8">
        <v>1</v>
      </c>
      <c r="W10" s="7">
        <v>12</v>
      </c>
      <c r="X10" s="7">
        <v>1</v>
      </c>
    </row>
    <row r="11" spans="1:24" hidden="1" x14ac:dyDescent="0.25"/>
    <row r="12" spans="1:24" hidden="1" x14ac:dyDescent="0.25"/>
    <row r="13" spans="1:24" hidden="1" x14ac:dyDescent="0.25"/>
    <row r="14" spans="1:24" hidden="1" x14ac:dyDescent="0.25"/>
    <row r="15" spans="1:24" hidden="1" x14ac:dyDescent="0.25"/>
    <row r="16" spans="1:24" hidden="1" x14ac:dyDescent="0.25"/>
    <row r="17" spans="1:25" ht="7.5" hidden="1" customHeight="1" x14ac:dyDescent="0.25"/>
    <row r="18" spans="1:25" ht="23.25" customHeight="1" x14ac:dyDescent="0.25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9"/>
    </row>
    <row r="19" spans="1:25" ht="32.450000000000003" customHeight="1" thickBot="1" x14ac:dyDescent="0.3">
      <c r="A19" s="10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9"/>
    </row>
    <row r="20" spans="1:25" ht="26.45" customHeight="1" thickTop="1" x14ac:dyDescent="0.25">
      <c r="A20" s="163" t="s">
        <v>0</v>
      </c>
      <c r="B20" s="164"/>
      <c r="C20" s="164"/>
      <c r="D20" s="164"/>
      <c r="E20" s="164"/>
      <c r="F20" s="164"/>
      <c r="G20" s="164"/>
      <c r="H20" s="164"/>
      <c r="I20" s="164"/>
      <c r="J20" s="164"/>
      <c r="K20" s="164"/>
      <c r="L20" s="164"/>
      <c r="M20" s="164"/>
      <c r="N20" s="164"/>
      <c r="O20" s="164"/>
      <c r="P20" s="164"/>
      <c r="Q20" s="164"/>
      <c r="R20" s="164"/>
      <c r="S20" s="164"/>
      <c r="T20" s="164"/>
      <c r="U20" s="164"/>
      <c r="V20" s="165"/>
    </row>
    <row r="21" spans="1:25" ht="10.9" customHeight="1" x14ac:dyDescent="0.25">
      <c r="A21" s="11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3"/>
    </row>
    <row r="22" spans="1:25" ht="15" customHeight="1" x14ac:dyDescent="0.25">
      <c r="A22" s="166" t="s">
        <v>27</v>
      </c>
      <c r="B22" s="167"/>
      <c r="C22" s="167"/>
      <c r="D22" s="167"/>
      <c r="E22" s="167"/>
      <c r="F22" s="167"/>
      <c r="G22" s="167"/>
      <c r="H22" s="167"/>
      <c r="I22" s="167"/>
      <c r="J22" s="167"/>
      <c r="K22" s="167"/>
      <c r="L22" s="167"/>
      <c r="M22" s="167"/>
      <c r="N22" s="167"/>
      <c r="O22" s="167"/>
      <c r="P22" s="167"/>
      <c r="Q22" s="167"/>
      <c r="R22" s="167"/>
      <c r="S22" s="167"/>
      <c r="T22" s="167"/>
      <c r="U22" s="167"/>
      <c r="V22" s="168"/>
    </row>
    <row r="23" spans="1:25" ht="10.9" customHeight="1" x14ac:dyDescent="0.25">
      <c r="A23" s="14"/>
      <c r="B23" s="15"/>
      <c r="C23" s="15"/>
      <c r="D23" s="15"/>
      <c r="E23" s="15"/>
      <c r="F23" s="15"/>
      <c r="G23" s="15"/>
      <c r="H23" s="15"/>
      <c r="I23" s="15"/>
      <c r="J23" s="16"/>
      <c r="K23" s="15"/>
      <c r="L23" s="15"/>
      <c r="M23" s="15"/>
      <c r="N23" s="15"/>
      <c r="O23" s="15"/>
      <c r="P23" s="15"/>
      <c r="Q23" s="17"/>
      <c r="R23" s="17"/>
      <c r="S23" s="17"/>
      <c r="T23" s="17"/>
      <c r="U23" s="17"/>
      <c r="V23" s="18"/>
    </row>
    <row r="24" spans="1:25" ht="6.75" customHeight="1" x14ac:dyDescent="0.25">
      <c r="A24" s="14"/>
      <c r="B24" s="15"/>
      <c r="C24" s="15"/>
      <c r="D24" s="15"/>
      <c r="E24" s="15"/>
      <c r="F24" s="15"/>
      <c r="G24" s="15"/>
      <c r="H24" s="15"/>
      <c r="I24" s="15"/>
      <c r="J24" s="16"/>
      <c r="K24" s="15"/>
      <c r="L24" s="15"/>
      <c r="M24" s="15"/>
      <c r="N24" s="15"/>
      <c r="O24" s="15"/>
      <c r="P24" s="15"/>
      <c r="Q24" s="17"/>
      <c r="R24" s="17"/>
      <c r="S24" s="17"/>
      <c r="T24" s="17"/>
      <c r="U24" s="17"/>
      <c r="V24" s="18"/>
    </row>
    <row r="25" spans="1:25" ht="18.75" customHeight="1" x14ac:dyDescent="0.25">
      <c r="A25" s="169" t="s">
        <v>28</v>
      </c>
      <c r="B25" s="170"/>
      <c r="C25" s="170"/>
      <c r="D25" s="170"/>
      <c r="E25" s="170"/>
      <c r="F25" s="170"/>
      <c r="G25" s="170"/>
      <c r="H25" s="170"/>
      <c r="I25" s="170"/>
      <c r="J25" s="170"/>
      <c r="K25" s="170"/>
      <c r="L25" s="170"/>
      <c r="M25" s="170"/>
      <c r="N25" s="170"/>
      <c r="O25" s="170"/>
      <c r="P25" s="170"/>
      <c r="Q25" s="170"/>
      <c r="R25" s="170"/>
      <c r="S25" s="170"/>
      <c r="T25" s="170"/>
      <c r="U25" s="170"/>
      <c r="V25" s="171"/>
    </row>
    <row r="26" spans="1:25" ht="18.75" customHeight="1" thickBot="1" x14ac:dyDescent="0.3">
      <c r="A26" s="172" t="s">
        <v>29</v>
      </c>
      <c r="B26" s="173"/>
      <c r="C26" s="173"/>
      <c r="D26" s="173"/>
      <c r="E26" s="173"/>
      <c r="F26" s="173"/>
      <c r="G26" s="173"/>
      <c r="H26" s="173"/>
      <c r="I26" s="173"/>
      <c r="J26" s="173"/>
      <c r="K26" s="173"/>
      <c r="L26" s="173"/>
      <c r="M26" s="173"/>
      <c r="N26" s="173"/>
      <c r="O26" s="173"/>
      <c r="P26" s="173"/>
      <c r="Q26" s="173"/>
      <c r="R26" s="173"/>
      <c r="S26" s="173"/>
      <c r="T26" s="173"/>
      <c r="U26" s="173"/>
      <c r="V26" s="174"/>
    </row>
    <row r="27" spans="1:25" ht="10.15" customHeight="1" thickTop="1" x14ac:dyDescent="0.25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9"/>
      <c r="O27" s="10"/>
      <c r="P27" s="10"/>
      <c r="Q27" s="10"/>
      <c r="R27" s="10"/>
      <c r="S27" s="10"/>
      <c r="T27" s="10"/>
      <c r="U27" s="9"/>
    </row>
    <row r="28" spans="1:25" ht="10.15" customHeight="1" x14ac:dyDescent="0.25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9"/>
    </row>
    <row r="29" spans="1:25" ht="24" customHeight="1" x14ac:dyDescent="0.25">
      <c r="A29" s="175" t="s">
        <v>30</v>
      </c>
      <c r="B29" s="176"/>
      <c r="C29" s="176"/>
      <c r="D29" s="176"/>
      <c r="E29" s="176"/>
      <c r="F29" s="176"/>
      <c r="G29" s="176"/>
      <c r="H29" s="176"/>
      <c r="I29" s="176"/>
      <c r="J29" s="176"/>
      <c r="K29" s="176"/>
      <c r="L29" s="176"/>
      <c r="M29" s="176"/>
      <c r="N29" s="176"/>
      <c r="O29" s="176"/>
      <c r="P29" s="176"/>
      <c r="Q29" s="176"/>
      <c r="R29" s="176"/>
      <c r="S29" s="176"/>
      <c r="T29" s="176"/>
      <c r="U29" s="176"/>
      <c r="V29" s="176"/>
    </row>
    <row r="30" spans="1:25" x14ac:dyDescent="0.25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9"/>
    </row>
    <row r="31" spans="1:25" ht="18" x14ac:dyDescent="0.25">
      <c r="A31" s="162" t="s">
        <v>31</v>
      </c>
      <c r="B31" s="162"/>
      <c r="C31" s="162"/>
      <c r="D31" s="162"/>
      <c r="E31" s="162"/>
      <c r="F31" s="20"/>
      <c r="G31" s="20"/>
      <c r="H31" s="20"/>
      <c r="I31" s="20"/>
      <c r="J31" s="20"/>
      <c r="L31" s="162" t="s">
        <v>32</v>
      </c>
      <c r="M31" s="162"/>
      <c r="N31" s="162"/>
      <c r="O31" s="162"/>
      <c r="P31" s="20"/>
      <c r="Q31" s="9"/>
      <c r="R31" s="9"/>
      <c r="S31" s="9"/>
      <c r="T31" s="9"/>
      <c r="U31" s="9"/>
    </row>
    <row r="32" spans="1:25" s="9" customFormat="1" ht="63.6" customHeight="1" x14ac:dyDescent="0.25">
      <c r="A32" s="177" t="s">
        <v>33</v>
      </c>
      <c r="B32" s="177"/>
      <c r="C32" s="177"/>
      <c r="D32" s="177"/>
      <c r="E32" s="177"/>
      <c r="F32" s="20"/>
      <c r="G32" s="20"/>
      <c r="H32" s="20"/>
      <c r="I32" s="20"/>
      <c r="J32" s="20"/>
      <c r="L32" s="177" t="s">
        <v>34</v>
      </c>
      <c r="M32" s="177"/>
      <c r="N32" s="177"/>
      <c r="O32" s="177"/>
      <c r="P32" s="20"/>
      <c r="W32"/>
      <c r="X32"/>
      <c r="Y32"/>
    </row>
    <row r="33" spans="1:25" s="9" customFormat="1" ht="6.6" customHeight="1" x14ac:dyDescent="0.25">
      <c r="A33" s="10"/>
      <c r="B33" s="10"/>
      <c r="C33" s="10"/>
      <c r="D33" s="10"/>
      <c r="E33" s="10"/>
      <c r="F33" s="10"/>
      <c r="G33" s="10"/>
      <c r="H33" s="10"/>
      <c r="I33" s="10"/>
      <c r="J33" s="10"/>
      <c r="L33" s="10"/>
      <c r="M33" s="10"/>
      <c r="N33" s="10"/>
      <c r="O33" s="10"/>
      <c r="W33"/>
      <c r="X33"/>
      <c r="Y33"/>
    </row>
    <row r="34" spans="1:25" s="9" customFormat="1" ht="33" x14ac:dyDescent="0.25">
      <c r="A34" s="21" t="s">
        <v>1</v>
      </c>
      <c r="B34" s="22" t="s">
        <v>35</v>
      </c>
      <c r="C34" s="22" t="s">
        <v>36</v>
      </c>
      <c r="D34" s="22" t="s">
        <v>37</v>
      </c>
      <c r="E34" s="23" t="s">
        <v>38</v>
      </c>
      <c r="F34" s="10"/>
      <c r="G34" s="10"/>
      <c r="H34" s="10"/>
      <c r="I34" s="10"/>
      <c r="J34" s="10"/>
      <c r="L34" s="24" t="s">
        <v>1</v>
      </c>
      <c r="M34" s="22" t="s">
        <v>35</v>
      </c>
      <c r="N34" s="22" t="s">
        <v>39</v>
      </c>
      <c r="O34" s="23" t="s">
        <v>3</v>
      </c>
      <c r="W34"/>
      <c r="X34"/>
      <c r="Y34"/>
    </row>
    <row r="35" spans="1:25" s="9" customFormat="1" ht="16.5" x14ac:dyDescent="0.25">
      <c r="A35" s="25" t="s">
        <v>6</v>
      </c>
      <c r="B35" s="26">
        <v>143</v>
      </c>
      <c r="C35" s="26">
        <v>127</v>
      </c>
      <c r="D35" s="26">
        <v>7</v>
      </c>
      <c r="E35" s="27">
        <v>9</v>
      </c>
      <c r="F35" s="10"/>
      <c r="G35" s="10"/>
      <c r="H35" s="10"/>
      <c r="I35" s="10"/>
      <c r="J35" s="10"/>
      <c r="L35" s="25" t="s">
        <v>6</v>
      </c>
      <c r="M35" s="26">
        <v>143</v>
      </c>
      <c r="N35" s="26">
        <v>120</v>
      </c>
      <c r="O35" s="28">
        <v>23</v>
      </c>
      <c r="W35"/>
      <c r="X35"/>
      <c r="Y35"/>
    </row>
    <row r="36" spans="1:25" s="9" customFormat="1" ht="16.5" x14ac:dyDescent="0.25">
      <c r="A36" s="29" t="s">
        <v>7</v>
      </c>
      <c r="B36" s="30">
        <v>127</v>
      </c>
      <c r="C36" s="30">
        <v>120</v>
      </c>
      <c r="D36" s="30">
        <v>5</v>
      </c>
      <c r="E36" s="31">
        <v>2</v>
      </c>
      <c r="F36" s="10"/>
      <c r="G36" s="10"/>
      <c r="H36" s="10"/>
      <c r="I36" s="10"/>
      <c r="J36" s="10"/>
      <c r="L36" s="29" t="s">
        <v>7</v>
      </c>
      <c r="M36" s="30">
        <v>127</v>
      </c>
      <c r="N36" s="30">
        <v>116</v>
      </c>
      <c r="O36" s="32">
        <v>11</v>
      </c>
      <c r="W36"/>
      <c r="X36"/>
      <c r="Y36"/>
    </row>
    <row r="37" spans="1:25" s="9" customFormat="1" ht="16.5" x14ac:dyDescent="0.25">
      <c r="A37" s="29" t="s">
        <v>8</v>
      </c>
      <c r="B37" s="30">
        <v>229</v>
      </c>
      <c r="C37" s="30">
        <v>198</v>
      </c>
      <c r="D37" s="30">
        <v>8</v>
      </c>
      <c r="E37" s="31">
        <v>23</v>
      </c>
      <c r="F37" s="10"/>
      <c r="G37" s="10"/>
      <c r="H37" s="10"/>
      <c r="I37" s="10"/>
      <c r="J37" s="10"/>
      <c r="L37" s="29" t="s">
        <v>8</v>
      </c>
      <c r="M37" s="30">
        <v>229</v>
      </c>
      <c r="N37" s="30">
        <v>203</v>
      </c>
      <c r="O37" s="32">
        <v>26</v>
      </c>
      <c r="W37"/>
      <c r="X37"/>
      <c r="Y37"/>
    </row>
    <row r="38" spans="1:25" s="9" customFormat="1" ht="16.5" x14ac:dyDescent="0.25">
      <c r="A38" s="29" t="s">
        <v>9</v>
      </c>
      <c r="B38" s="30">
        <v>161</v>
      </c>
      <c r="C38" s="30">
        <v>142</v>
      </c>
      <c r="D38" s="30">
        <v>12</v>
      </c>
      <c r="E38" s="31">
        <v>7</v>
      </c>
      <c r="F38" s="10"/>
      <c r="G38" s="10"/>
      <c r="H38" s="10"/>
      <c r="I38" s="10"/>
      <c r="J38" s="10"/>
      <c r="L38" s="29" t="s">
        <v>9</v>
      </c>
      <c r="M38" s="30">
        <v>161</v>
      </c>
      <c r="N38" s="30">
        <v>145</v>
      </c>
      <c r="O38" s="32">
        <v>16</v>
      </c>
      <c r="W38"/>
      <c r="X38"/>
      <c r="Y38"/>
    </row>
    <row r="39" spans="1:25" s="9" customFormat="1" ht="16.5" x14ac:dyDescent="0.25">
      <c r="A39" s="29" t="s">
        <v>10</v>
      </c>
      <c r="B39" s="30">
        <v>148</v>
      </c>
      <c r="C39" s="30">
        <v>139</v>
      </c>
      <c r="D39" s="30">
        <v>3</v>
      </c>
      <c r="E39" s="31">
        <v>6</v>
      </c>
      <c r="F39" s="10"/>
      <c r="G39" s="10"/>
      <c r="H39" s="10"/>
      <c r="I39" s="10"/>
      <c r="J39" s="10"/>
      <c r="L39" s="29" t="s">
        <v>10</v>
      </c>
      <c r="M39" s="30">
        <v>148</v>
      </c>
      <c r="N39" s="30">
        <v>127</v>
      </c>
      <c r="O39" s="32">
        <v>21</v>
      </c>
      <c r="W39"/>
      <c r="X39"/>
      <c r="Y39"/>
    </row>
    <row r="40" spans="1:25" s="9" customFormat="1" ht="16.5" x14ac:dyDescent="0.25">
      <c r="A40" s="29" t="s">
        <v>11</v>
      </c>
      <c r="B40" s="30">
        <v>160</v>
      </c>
      <c r="C40" s="30">
        <v>150</v>
      </c>
      <c r="D40" s="30">
        <v>9</v>
      </c>
      <c r="E40" s="31">
        <v>1</v>
      </c>
      <c r="F40" s="10"/>
      <c r="G40" s="10"/>
      <c r="H40" s="10"/>
      <c r="I40" s="10"/>
      <c r="J40" s="10"/>
      <c r="L40" s="29" t="s">
        <v>11</v>
      </c>
      <c r="M40" s="30">
        <v>160</v>
      </c>
      <c r="N40" s="30">
        <v>141</v>
      </c>
      <c r="O40" s="32">
        <v>19</v>
      </c>
      <c r="W40"/>
      <c r="X40"/>
      <c r="Y40"/>
    </row>
    <row r="41" spans="1:25" s="9" customFormat="1" ht="16.5" x14ac:dyDescent="0.25">
      <c r="A41" s="29" t="s">
        <v>12</v>
      </c>
      <c r="B41" s="30">
        <v>160</v>
      </c>
      <c r="C41" s="30">
        <v>149</v>
      </c>
      <c r="D41" s="30">
        <v>8</v>
      </c>
      <c r="E41" s="31">
        <v>3</v>
      </c>
      <c r="F41" s="10"/>
      <c r="G41" s="10"/>
      <c r="H41" s="10"/>
      <c r="I41" s="10"/>
      <c r="J41" s="10"/>
      <c r="L41" s="29" t="s">
        <v>12</v>
      </c>
      <c r="M41" s="30">
        <v>160</v>
      </c>
      <c r="N41" s="30">
        <v>143</v>
      </c>
      <c r="O41" s="32">
        <v>17</v>
      </c>
      <c r="W41"/>
      <c r="X41"/>
      <c r="Y41"/>
    </row>
    <row r="42" spans="1:25" s="9" customFormat="1" ht="16.5" x14ac:dyDescent="0.25">
      <c r="A42" s="29" t="s">
        <v>13</v>
      </c>
      <c r="B42" s="30"/>
      <c r="C42" s="30"/>
      <c r="D42" s="30"/>
      <c r="E42" s="31"/>
      <c r="F42" s="10"/>
      <c r="G42" s="10"/>
      <c r="H42" s="10"/>
      <c r="I42" s="10"/>
      <c r="J42" s="10"/>
      <c r="L42" s="29" t="s">
        <v>13</v>
      </c>
      <c r="M42" s="30"/>
      <c r="N42" s="30"/>
      <c r="O42" s="32"/>
      <c r="W42"/>
      <c r="X42"/>
      <c r="Y42"/>
    </row>
    <row r="43" spans="1:25" s="9" customFormat="1" ht="16.5" x14ac:dyDescent="0.25">
      <c r="A43" s="29" t="s">
        <v>14</v>
      </c>
      <c r="B43" s="30"/>
      <c r="C43" s="30"/>
      <c r="D43" s="30"/>
      <c r="E43" s="31"/>
      <c r="F43" s="10"/>
      <c r="G43" s="10"/>
      <c r="H43" s="10"/>
      <c r="I43" s="10"/>
      <c r="J43" s="10"/>
      <c r="L43" s="29" t="s">
        <v>14</v>
      </c>
      <c r="M43" s="30"/>
      <c r="N43" s="30"/>
      <c r="O43" s="32"/>
      <c r="W43"/>
      <c r="X43"/>
      <c r="Y43"/>
    </row>
    <row r="44" spans="1:25" s="9" customFormat="1" ht="16.5" x14ac:dyDescent="0.25">
      <c r="A44" s="29" t="s">
        <v>15</v>
      </c>
      <c r="B44" s="30"/>
      <c r="C44" s="30"/>
      <c r="D44" s="30"/>
      <c r="E44" s="31"/>
      <c r="F44" s="10"/>
      <c r="G44" s="10"/>
      <c r="H44" s="10"/>
      <c r="I44" s="10"/>
      <c r="J44" s="10"/>
      <c r="L44" s="29" t="s">
        <v>15</v>
      </c>
      <c r="M44" s="30"/>
      <c r="N44" s="30"/>
      <c r="O44" s="32"/>
      <c r="W44"/>
      <c r="X44"/>
      <c r="Y44"/>
    </row>
    <row r="45" spans="1:25" s="9" customFormat="1" ht="16.5" x14ac:dyDescent="0.25">
      <c r="A45" s="29" t="s">
        <v>16</v>
      </c>
      <c r="B45" s="30"/>
      <c r="C45" s="30"/>
      <c r="D45" s="30"/>
      <c r="E45" s="31"/>
      <c r="F45" s="10"/>
      <c r="G45" s="10"/>
      <c r="H45" s="10"/>
      <c r="I45" s="10"/>
      <c r="J45" s="10"/>
      <c r="L45" s="29" t="s">
        <v>16</v>
      </c>
      <c r="M45" s="30"/>
      <c r="N45" s="30"/>
      <c r="O45" s="32"/>
      <c r="W45"/>
      <c r="X45"/>
      <c r="Y45"/>
    </row>
    <row r="46" spans="1:25" s="9" customFormat="1" ht="16.5" x14ac:dyDescent="0.25">
      <c r="A46" s="33" t="s">
        <v>17</v>
      </c>
      <c r="B46" s="34"/>
      <c r="C46" s="34"/>
      <c r="D46" s="34"/>
      <c r="E46" s="35"/>
      <c r="F46" s="10"/>
      <c r="G46" s="10"/>
      <c r="H46" s="10"/>
      <c r="I46" s="10"/>
      <c r="J46" s="10"/>
      <c r="L46" s="33" t="s">
        <v>17</v>
      </c>
      <c r="M46" s="34"/>
      <c r="N46" s="34"/>
      <c r="O46" s="36"/>
      <c r="W46"/>
      <c r="X46"/>
      <c r="Y46"/>
    </row>
    <row r="47" spans="1:25" s="9" customFormat="1" ht="16.5" x14ac:dyDescent="0.25">
      <c r="A47" s="24" t="s">
        <v>2</v>
      </c>
      <c r="B47" s="37">
        <f>SUM(B35:B46)</f>
        <v>1128</v>
      </c>
      <c r="C47" s="37">
        <f>SUM(C35:C46)</f>
        <v>1025</v>
      </c>
      <c r="D47" s="38">
        <f>SUM(D35:D46)</f>
        <v>52</v>
      </c>
      <c r="E47" s="39">
        <f>SUM(E35:E46)</f>
        <v>51</v>
      </c>
      <c r="F47" s="10"/>
      <c r="G47" s="10"/>
      <c r="H47" s="10"/>
      <c r="I47" s="10"/>
      <c r="J47" s="10"/>
      <c r="L47" s="24" t="s">
        <v>2</v>
      </c>
      <c r="M47" s="37">
        <f>SUM(M35:M46)</f>
        <v>1128</v>
      </c>
      <c r="N47" s="37">
        <f>SUM(N35:N46)</f>
        <v>995</v>
      </c>
      <c r="O47" s="38">
        <f>SUM(O35:O46)</f>
        <v>133</v>
      </c>
      <c r="W47"/>
      <c r="X47"/>
      <c r="Y47"/>
    </row>
    <row r="48" spans="1:25" ht="16.5" x14ac:dyDescent="0.25">
      <c r="A48" s="40" t="s">
        <v>40</v>
      </c>
      <c r="B48" s="41">
        <f>+B47/B47</f>
        <v>1</v>
      </c>
      <c r="C48" s="41">
        <f>+C47/B47</f>
        <v>0.90868794326241131</v>
      </c>
      <c r="D48" s="41">
        <f>+D47/B47</f>
        <v>4.6099290780141841E-2</v>
      </c>
      <c r="E48" s="42">
        <f>+E47/B47</f>
        <v>4.5212765957446811E-2</v>
      </c>
      <c r="F48" s="10"/>
      <c r="G48" s="10"/>
      <c r="H48" s="10"/>
      <c r="I48" s="10"/>
      <c r="J48" s="10"/>
      <c r="K48" s="9"/>
      <c r="L48" s="40" t="s">
        <v>40</v>
      </c>
      <c r="M48" s="41">
        <f>+M47/M47</f>
        <v>1</v>
      </c>
      <c r="N48" s="41">
        <f>+N47/M47</f>
        <v>0.88209219858156029</v>
      </c>
      <c r="O48" s="42">
        <f>+O47/M47</f>
        <v>0.11790780141843972</v>
      </c>
      <c r="P48" s="9"/>
      <c r="Q48" s="9"/>
      <c r="R48" s="9"/>
      <c r="S48" s="9"/>
      <c r="T48" s="9"/>
      <c r="U48" s="9"/>
    </row>
    <row r="49" spans="1:22" x14ac:dyDescent="0.25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9"/>
      <c r="P49" s="9"/>
      <c r="Q49" s="9"/>
      <c r="R49" s="9"/>
      <c r="S49" s="9"/>
      <c r="T49" s="9"/>
      <c r="U49" s="9"/>
    </row>
    <row r="50" spans="1:22" ht="15.75" x14ac:dyDescent="0.25">
      <c r="A50" s="178" t="s">
        <v>41</v>
      </c>
      <c r="B50" s="178"/>
      <c r="C50" s="178"/>
      <c r="D50" s="178"/>
      <c r="E50" s="178"/>
      <c r="F50" s="178"/>
      <c r="G50" s="178"/>
      <c r="H50" s="178"/>
      <c r="I50" s="178"/>
      <c r="J50" s="178"/>
      <c r="K50" s="178"/>
      <c r="L50" s="178"/>
      <c r="M50" s="178"/>
      <c r="N50" s="178"/>
      <c r="O50" s="10"/>
      <c r="P50" s="43"/>
      <c r="Q50" s="43"/>
      <c r="R50" s="43"/>
      <c r="S50" s="43"/>
      <c r="T50" s="43"/>
      <c r="U50" s="9"/>
    </row>
    <row r="51" spans="1:22" ht="29.45" customHeight="1" x14ac:dyDescent="0.25">
      <c r="A51" s="177" t="s">
        <v>42</v>
      </c>
      <c r="B51" s="177"/>
      <c r="C51" s="177"/>
      <c r="D51" s="177"/>
      <c r="E51" s="177"/>
      <c r="F51" s="177"/>
      <c r="G51" s="177"/>
      <c r="H51" s="177"/>
      <c r="I51" s="177"/>
      <c r="J51" s="177"/>
      <c r="K51" s="177"/>
      <c r="L51" s="177"/>
      <c r="M51" s="177"/>
      <c r="N51" s="177"/>
      <c r="O51" s="9"/>
      <c r="P51" s="43"/>
      <c r="Q51" s="43"/>
      <c r="R51" s="43"/>
      <c r="S51" s="43"/>
      <c r="T51" s="43"/>
      <c r="U51" s="9"/>
    </row>
    <row r="52" spans="1:22" ht="4.1500000000000004" customHeight="1" x14ac:dyDescent="0.25">
      <c r="A52" s="44"/>
      <c r="B52" s="45"/>
      <c r="C52" s="45"/>
      <c r="D52" s="45"/>
      <c r="E52" s="45"/>
      <c r="F52" s="45"/>
      <c r="G52" s="45"/>
      <c r="H52" s="46"/>
      <c r="I52" s="47"/>
      <c r="J52" s="48"/>
      <c r="K52" s="48"/>
      <c r="L52" s="48"/>
      <c r="M52" s="48"/>
      <c r="N52" s="48"/>
      <c r="P52" s="47"/>
      <c r="Q52" s="48"/>
      <c r="R52" s="48"/>
      <c r="S52" s="48"/>
      <c r="T52" s="48"/>
      <c r="U52" s="48"/>
    </row>
    <row r="53" spans="1:22" ht="35.450000000000003" customHeight="1" x14ac:dyDescent="0.25">
      <c r="A53" s="179" t="s">
        <v>1</v>
      </c>
      <c r="B53" s="180" t="s">
        <v>35</v>
      </c>
      <c r="C53" s="181" t="s">
        <v>43</v>
      </c>
      <c r="D53" s="182"/>
      <c r="E53" s="182"/>
      <c r="F53" s="183"/>
      <c r="G53" s="182" t="s">
        <v>44</v>
      </c>
      <c r="H53" s="182"/>
      <c r="I53" s="182"/>
      <c r="J53" s="182"/>
      <c r="K53" s="181" t="s">
        <v>45</v>
      </c>
      <c r="L53" s="182"/>
      <c r="M53" s="182"/>
      <c r="N53" s="183"/>
      <c r="O53" s="9"/>
      <c r="P53" s="49"/>
      <c r="Q53" s="50"/>
      <c r="R53" s="50"/>
      <c r="S53" s="50"/>
      <c r="T53" s="50"/>
      <c r="U53" s="50"/>
      <c r="V53" s="50"/>
    </row>
    <row r="54" spans="1:22" ht="49.5" x14ac:dyDescent="0.3">
      <c r="A54" s="179"/>
      <c r="B54" s="180" t="s">
        <v>46</v>
      </c>
      <c r="C54" s="51" t="s">
        <v>47</v>
      </c>
      <c r="D54" s="51" t="s">
        <v>48</v>
      </c>
      <c r="E54" s="51" t="s">
        <v>49</v>
      </c>
      <c r="F54" s="51" t="s">
        <v>50</v>
      </c>
      <c r="G54" s="51" t="s">
        <v>47</v>
      </c>
      <c r="H54" s="51" t="s">
        <v>51</v>
      </c>
      <c r="I54" s="51" t="s">
        <v>52</v>
      </c>
      <c r="J54" s="51" t="s">
        <v>53</v>
      </c>
      <c r="K54" s="51" t="s">
        <v>47</v>
      </c>
      <c r="L54" s="51" t="s">
        <v>51</v>
      </c>
      <c r="M54" s="51" t="s">
        <v>52</v>
      </c>
      <c r="N54" s="51" t="s">
        <v>53</v>
      </c>
      <c r="O54" s="9"/>
      <c r="P54" s="50"/>
      <c r="Q54" s="50"/>
      <c r="R54" s="52" t="s">
        <v>54</v>
      </c>
      <c r="S54" s="53">
        <f>+C67+D67+E67+F67</f>
        <v>324</v>
      </c>
      <c r="T54" s="52" t="s">
        <v>55</v>
      </c>
      <c r="U54" s="54">
        <f>+S54/B67</f>
        <v>0.28723404255319152</v>
      </c>
      <c r="V54" s="50"/>
    </row>
    <row r="55" spans="1:22" ht="16.5" x14ac:dyDescent="0.3">
      <c r="A55" s="25" t="s">
        <v>6</v>
      </c>
      <c r="B55" s="55">
        <v>143</v>
      </c>
      <c r="C55" s="26">
        <v>4</v>
      </c>
      <c r="D55" s="26">
        <v>16</v>
      </c>
      <c r="E55" s="26">
        <v>8</v>
      </c>
      <c r="F55" s="27">
        <v>10</v>
      </c>
      <c r="G55" s="56">
        <v>6</v>
      </c>
      <c r="H55" s="26">
        <v>40</v>
      </c>
      <c r="I55" s="26">
        <v>42</v>
      </c>
      <c r="J55" s="57">
        <v>14</v>
      </c>
      <c r="K55" s="58">
        <v>0</v>
      </c>
      <c r="L55" s="26">
        <v>0</v>
      </c>
      <c r="M55" s="26">
        <v>3</v>
      </c>
      <c r="N55" s="27">
        <v>0</v>
      </c>
      <c r="O55" s="9"/>
      <c r="P55" s="50"/>
      <c r="Q55" s="50"/>
      <c r="R55" s="59"/>
      <c r="S55" s="59"/>
      <c r="T55" s="59"/>
      <c r="U55" s="59"/>
      <c r="V55" s="50"/>
    </row>
    <row r="56" spans="1:22" ht="16.5" x14ac:dyDescent="0.3">
      <c r="A56" s="29" t="s">
        <v>7</v>
      </c>
      <c r="B56" s="60">
        <v>127</v>
      </c>
      <c r="C56" s="30">
        <v>2</v>
      </c>
      <c r="D56" s="30">
        <v>9</v>
      </c>
      <c r="E56" s="30">
        <v>7</v>
      </c>
      <c r="F56" s="31">
        <v>8</v>
      </c>
      <c r="G56" s="61">
        <v>4</v>
      </c>
      <c r="H56" s="30">
        <v>45</v>
      </c>
      <c r="I56" s="30">
        <v>39</v>
      </c>
      <c r="J56" s="62">
        <v>5</v>
      </c>
      <c r="K56" s="63">
        <v>2</v>
      </c>
      <c r="L56" s="30">
        <v>6</v>
      </c>
      <c r="M56" s="30">
        <v>0</v>
      </c>
      <c r="N56" s="31">
        <v>0</v>
      </c>
      <c r="O56" s="9"/>
      <c r="P56" s="50"/>
      <c r="Q56" s="50"/>
      <c r="R56" s="59"/>
      <c r="S56" s="59"/>
      <c r="T56" s="59"/>
      <c r="U56" s="59"/>
      <c r="V56" s="50"/>
    </row>
    <row r="57" spans="1:22" ht="16.5" x14ac:dyDescent="0.3">
      <c r="A57" s="29" t="s">
        <v>8</v>
      </c>
      <c r="B57" s="60">
        <v>229</v>
      </c>
      <c r="C57" s="30">
        <v>4</v>
      </c>
      <c r="D57" s="30">
        <v>23</v>
      </c>
      <c r="E57" s="30">
        <v>15</v>
      </c>
      <c r="F57" s="31">
        <v>31</v>
      </c>
      <c r="G57" s="61">
        <v>6</v>
      </c>
      <c r="H57" s="30">
        <v>74</v>
      </c>
      <c r="I57" s="30">
        <v>51</v>
      </c>
      <c r="J57" s="62">
        <v>12</v>
      </c>
      <c r="K57" s="63">
        <v>0</v>
      </c>
      <c r="L57" s="30">
        <v>9</v>
      </c>
      <c r="M57" s="30">
        <v>4</v>
      </c>
      <c r="N57" s="31">
        <v>0</v>
      </c>
      <c r="O57" s="9"/>
      <c r="P57" s="50"/>
      <c r="Q57" s="50"/>
      <c r="R57" s="59"/>
      <c r="S57" s="59"/>
      <c r="T57" s="59"/>
      <c r="U57" s="59"/>
      <c r="V57" s="50"/>
    </row>
    <row r="58" spans="1:22" ht="16.5" x14ac:dyDescent="0.3">
      <c r="A58" s="29" t="s">
        <v>9</v>
      </c>
      <c r="B58" s="60">
        <v>161</v>
      </c>
      <c r="C58" s="30">
        <v>2</v>
      </c>
      <c r="D58" s="30">
        <v>17</v>
      </c>
      <c r="E58" s="30">
        <v>11</v>
      </c>
      <c r="F58" s="31">
        <v>18</v>
      </c>
      <c r="G58" s="61">
        <v>12</v>
      </c>
      <c r="H58" s="30">
        <v>46</v>
      </c>
      <c r="I58" s="30">
        <v>45</v>
      </c>
      <c r="J58" s="62">
        <v>7</v>
      </c>
      <c r="K58" s="63">
        <v>0</v>
      </c>
      <c r="L58" s="30">
        <v>3</v>
      </c>
      <c r="M58" s="30">
        <v>0</v>
      </c>
      <c r="N58" s="31">
        <v>0</v>
      </c>
      <c r="O58" s="9"/>
      <c r="P58" s="50"/>
      <c r="Q58" s="50"/>
      <c r="R58" s="59"/>
      <c r="S58" s="59"/>
      <c r="T58" s="59"/>
      <c r="U58" s="59"/>
      <c r="V58" s="50"/>
    </row>
    <row r="59" spans="1:22" ht="16.5" x14ac:dyDescent="0.3">
      <c r="A59" s="29" t="s">
        <v>10</v>
      </c>
      <c r="B59" s="60">
        <v>148</v>
      </c>
      <c r="C59" s="30">
        <v>1</v>
      </c>
      <c r="D59" s="30">
        <v>18</v>
      </c>
      <c r="E59" s="30">
        <v>7</v>
      </c>
      <c r="F59" s="31">
        <v>20</v>
      </c>
      <c r="G59" s="61">
        <v>10</v>
      </c>
      <c r="H59" s="30">
        <v>52</v>
      </c>
      <c r="I59" s="30">
        <v>32</v>
      </c>
      <c r="J59" s="62">
        <v>1</v>
      </c>
      <c r="K59" s="63">
        <v>1</v>
      </c>
      <c r="L59" s="30">
        <v>6</v>
      </c>
      <c r="M59" s="30">
        <v>0</v>
      </c>
      <c r="N59" s="31">
        <v>0</v>
      </c>
      <c r="O59" s="9"/>
      <c r="P59" s="50"/>
      <c r="Q59" s="50"/>
      <c r="R59" s="59"/>
      <c r="S59" s="59"/>
      <c r="T59" s="59"/>
      <c r="U59" s="59"/>
      <c r="V59" s="50"/>
    </row>
    <row r="60" spans="1:22" ht="18.75" x14ac:dyDescent="0.3">
      <c r="A60" s="29" t="s">
        <v>11</v>
      </c>
      <c r="B60" s="60">
        <v>160</v>
      </c>
      <c r="C60" s="30">
        <v>2</v>
      </c>
      <c r="D60" s="30">
        <v>14</v>
      </c>
      <c r="E60" s="30">
        <v>19</v>
      </c>
      <c r="F60" s="31">
        <v>22</v>
      </c>
      <c r="G60" s="61">
        <v>1</v>
      </c>
      <c r="H60" s="30">
        <v>40</v>
      </c>
      <c r="I60" s="30">
        <v>55</v>
      </c>
      <c r="J60" s="62">
        <v>6</v>
      </c>
      <c r="K60" s="63">
        <v>0</v>
      </c>
      <c r="L60" s="30">
        <v>1</v>
      </c>
      <c r="M60" s="30">
        <v>0</v>
      </c>
      <c r="N60" s="31">
        <v>0</v>
      </c>
      <c r="O60" s="9"/>
      <c r="P60" s="50"/>
      <c r="Q60" s="50"/>
      <c r="R60" s="52" t="s">
        <v>54</v>
      </c>
      <c r="S60" s="53">
        <f>G67+H67+I67+J67</f>
        <v>762</v>
      </c>
      <c r="T60" s="52" t="s">
        <v>55</v>
      </c>
      <c r="U60" s="54">
        <f>+S60/B67</f>
        <v>0.67553191489361697</v>
      </c>
      <c r="V60" s="50"/>
    </row>
    <row r="61" spans="1:22" ht="16.5" x14ac:dyDescent="0.3">
      <c r="A61" s="29" t="s">
        <v>12</v>
      </c>
      <c r="B61" s="60">
        <v>160</v>
      </c>
      <c r="C61" s="30">
        <v>0</v>
      </c>
      <c r="D61" s="30">
        <v>9</v>
      </c>
      <c r="E61" s="30">
        <v>17</v>
      </c>
      <c r="F61" s="31">
        <v>10</v>
      </c>
      <c r="G61" s="61">
        <v>2</v>
      </c>
      <c r="H61" s="30">
        <v>61</v>
      </c>
      <c r="I61" s="30">
        <v>48</v>
      </c>
      <c r="J61" s="62">
        <v>6</v>
      </c>
      <c r="K61" s="63">
        <v>0</v>
      </c>
      <c r="L61" s="30">
        <v>4</v>
      </c>
      <c r="M61" s="30">
        <v>3</v>
      </c>
      <c r="N61" s="31">
        <v>0</v>
      </c>
      <c r="O61" s="9"/>
      <c r="P61" s="50"/>
      <c r="Q61" s="50"/>
      <c r="R61" s="59"/>
      <c r="S61" s="59"/>
      <c r="T61" s="59"/>
      <c r="U61" s="59"/>
      <c r="V61" s="50"/>
    </row>
    <row r="62" spans="1:22" ht="16.5" x14ac:dyDescent="0.3">
      <c r="A62" s="29" t="s">
        <v>13</v>
      </c>
      <c r="B62" s="60"/>
      <c r="C62" s="30"/>
      <c r="D62" s="30"/>
      <c r="E62" s="30"/>
      <c r="F62" s="31"/>
      <c r="G62" s="61"/>
      <c r="H62" s="30"/>
      <c r="I62" s="30"/>
      <c r="J62" s="62"/>
      <c r="K62" s="63"/>
      <c r="L62" s="30"/>
      <c r="M62" s="30"/>
      <c r="N62" s="31"/>
      <c r="O62" s="9"/>
      <c r="P62" s="50"/>
      <c r="Q62" s="50"/>
      <c r="R62" s="59"/>
      <c r="S62" s="59"/>
      <c r="T62" s="59"/>
      <c r="U62" s="59"/>
      <c r="V62" s="50"/>
    </row>
    <row r="63" spans="1:22" ht="16.5" x14ac:dyDescent="0.3">
      <c r="A63" s="29" t="s">
        <v>14</v>
      </c>
      <c r="B63" s="60"/>
      <c r="C63" s="30"/>
      <c r="D63" s="30"/>
      <c r="E63" s="30"/>
      <c r="F63" s="31"/>
      <c r="G63" s="61"/>
      <c r="H63" s="30"/>
      <c r="I63" s="30"/>
      <c r="J63" s="62"/>
      <c r="K63" s="63"/>
      <c r="L63" s="30"/>
      <c r="M63" s="30"/>
      <c r="N63" s="31"/>
      <c r="O63" s="9"/>
      <c r="P63" s="50"/>
      <c r="Q63" s="50"/>
      <c r="R63" s="59"/>
      <c r="S63" s="59"/>
      <c r="T63" s="59"/>
      <c r="U63" s="59"/>
      <c r="V63" s="50"/>
    </row>
    <row r="64" spans="1:22" ht="16.5" x14ac:dyDescent="0.3">
      <c r="A64" s="29" t="s">
        <v>15</v>
      </c>
      <c r="B64" s="60"/>
      <c r="C64" s="30"/>
      <c r="D64" s="30"/>
      <c r="E64" s="30"/>
      <c r="F64" s="31"/>
      <c r="G64" s="61"/>
      <c r="H64" s="30"/>
      <c r="I64" s="30"/>
      <c r="J64" s="62"/>
      <c r="K64" s="63"/>
      <c r="L64" s="30"/>
      <c r="M64" s="30"/>
      <c r="N64" s="31"/>
      <c r="O64" s="9"/>
      <c r="P64" s="50"/>
      <c r="Q64" s="50"/>
      <c r="R64" s="59"/>
      <c r="S64" s="59"/>
      <c r="T64" s="59"/>
      <c r="U64" s="59"/>
      <c r="V64" s="50"/>
    </row>
    <row r="65" spans="1:23" ht="16.5" x14ac:dyDescent="0.3">
      <c r="A65" s="29" t="s">
        <v>16</v>
      </c>
      <c r="B65" s="60"/>
      <c r="C65" s="30"/>
      <c r="D65" s="30"/>
      <c r="E65" s="30"/>
      <c r="F65" s="31"/>
      <c r="G65" s="61"/>
      <c r="H65" s="30"/>
      <c r="I65" s="30"/>
      <c r="J65" s="62"/>
      <c r="K65" s="63"/>
      <c r="L65" s="30"/>
      <c r="M65" s="30"/>
      <c r="N65" s="31"/>
      <c r="O65" s="9"/>
      <c r="P65" s="50"/>
      <c r="Q65" s="50"/>
      <c r="R65" s="59"/>
      <c r="S65" s="59"/>
      <c r="T65" s="59"/>
      <c r="U65" s="59"/>
      <c r="V65" s="50"/>
    </row>
    <row r="66" spans="1:23" ht="16.5" x14ac:dyDescent="0.3">
      <c r="A66" s="33" t="s">
        <v>17</v>
      </c>
      <c r="B66" s="64"/>
      <c r="C66" s="34"/>
      <c r="D66" s="34"/>
      <c r="E66" s="34"/>
      <c r="F66" s="35"/>
      <c r="G66" s="65"/>
      <c r="H66" s="34"/>
      <c r="I66" s="34"/>
      <c r="J66" s="66"/>
      <c r="K66" s="67"/>
      <c r="L66" s="34"/>
      <c r="M66" s="34"/>
      <c r="N66" s="35"/>
      <c r="O66" s="9"/>
      <c r="P66" s="50"/>
      <c r="Q66" s="50"/>
      <c r="R66" s="68"/>
      <c r="S66" s="68"/>
      <c r="T66" s="68"/>
      <c r="U66" s="68"/>
      <c r="V66" s="50"/>
    </row>
    <row r="67" spans="1:23" ht="18.75" x14ac:dyDescent="0.3">
      <c r="A67" s="69" t="s">
        <v>2</v>
      </c>
      <c r="B67" s="70">
        <f t="shared" ref="B67" si="0">SUM(C67:N67)</f>
        <v>1128</v>
      </c>
      <c r="C67" s="71">
        <f>SUM(C55:C66)</f>
        <v>15</v>
      </c>
      <c r="D67" s="72">
        <f t="shared" ref="D67:N67" si="1">SUM(D55:D66)</f>
        <v>106</v>
      </c>
      <c r="E67" s="72">
        <f t="shared" si="1"/>
        <v>84</v>
      </c>
      <c r="F67" s="71">
        <f t="shared" si="1"/>
        <v>119</v>
      </c>
      <c r="G67" s="73">
        <f t="shared" si="1"/>
        <v>41</v>
      </c>
      <c r="H67" s="72">
        <f t="shared" si="1"/>
        <v>358</v>
      </c>
      <c r="I67" s="72">
        <f t="shared" si="1"/>
        <v>312</v>
      </c>
      <c r="J67" s="74">
        <f t="shared" si="1"/>
        <v>51</v>
      </c>
      <c r="K67" s="71">
        <f t="shared" si="1"/>
        <v>3</v>
      </c>
      <c r="L67" s="72">
        <f t="shared" si="1"/>
        <v>29</v>
      </c>
      <c r="M67" s="72">
        <f t="shared" si="1"/>
        <v>10</v>
      </c>
      <c r="N67" s="75">
        <f t="shared" si="1"/>
        <v>0</v>
      </c>
      <c r="O67" s="9"/>
      <c r="P67" s="50"/>
      <c r="Q67" s="50"/>
      <c r="R67" s="52" t="s">
        <v>54</v>
      </c>
      <c r="S67" s="53">
        <f>+K67+L67+M67+N67</f>
        <v>42</v>
      </c>
      <c r="T67" s="52" t="s">
        <v>55</v>
      </c>
      <c r="U67" s="54">
        <f>+S67/B67</f>
        <v>3.7234042553191488E-2</v>
      </c>
      <c r="V67" s="50"/>
    </row>
    <row r="68" spans="1:23" x14ac:dyDescent="0.25">
      <c r="A68" s="184" t="s">
        <v>56</v>
      </c>
      <c r="B68" s="184"/>
      <c r="C68" s="184"/>
      <c r="D68" s="184"/>
      <c r="E68" s="184"/>
      <c r="F68" s="184"/>
      <c r="G68" s="184"/>
      <c r="H68" s="184"/>
      <c r="I68" s="184"/>
      <c r="J68" s="184"/>
      <c r="K68" s="184"/>
      <c r="L68" s="184"/>
      <c r="M68" s="184"/>
      <c r="N68" s="184"/>
      <c r="O68" s="184"/>
      <c r="P68" s="184"/>
      <c r="Q68" s="184"/>
      <c r="R68" s="184"/>
      <c r="S68" s="184"/>
      <c r="T68" s="184"/>
      <c r="U68" s="184"/>
      <c r="V68" s="184"/>
    </row>
    <row r="69" spans="1:23" x14ac:dyDescent="0.25">
      <c r="A69" s="184"/>
      <c r="B69" s="184"/>
      <c r="C69" s="184"/>
      <c r="D69" s="184"/>
      <c r="E69" s="184"/>
      <c r="F69" s="184"/>
      <c r="G69" s="184"/>
      <c r="H69" s="184"/>
      <c r="I69" s="184"/>
      <c r="J69" s="184"/>
      <c r="K69" s="184"/>
      <c r="L69" s="184"/>
      <c r="M69" s="184"/>
      <c r="N69" s="184"/>
      <c r="O69" s="184"/>
      <c r="P69" s="184"/>
      <c r="Q69" s="184"/>
      <c r="R69" s="184"/>
      <c r="S69" s="184"/>
      <c r="T69" s="184"/>
      <c r="U69" s="184"/>
      <c r="V69" s="184"/>
    </row>
    <row r="70" spans="1:23" x14ac:dyDescent="0.25">
      <c r="A70" s="76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77"/>
      <c r="Q70" s="10"/>
      <c r="R70" s="10"/>
      <c r="S70" s="10"/>
      <c r="T70" s="10"/>
      <c r="U70" s="9"/>
    </row>
    <row r="71" spans="1:23" x14ac:dyDescent="0.25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9"/>
    </row>
    <row r="72" spans="1:23" ht="17.45" customHeight="1" x14ac:dyDescent="0.25">
      <c r="A72" s="162" t="s">
        <v>57</v>
      </c>
      <c r="B72" s="162"/>
      <c r="C72" s="162"/>
      <c r="D72" s="162"/>
      <c r="E72" s="162"/>
      <c r="F72" s="162"/>
      <c r="G72" s="10"/>
      <c r="H72" s="10"/>
      <c r="I72" s="10"/>
      <c r="J72" s="10"/>
      <c r="L72" s="162" t="s">
        <v>58</v>
      </c>
      <c r="M72" s="162"/>
      <c r="N72" s="162"/>
      <c r="O72" s="162"/>
      <c r="P72" s="162"/>
      <c r="Q72" s="162"/>
      <c r="R72" s="162"/>
      <c r="S72" s="162"/>
      <c r="T72" s="162"/>
      <c r="U72" s="162"/>
      <c r="V72" s="162"/>
    </row>
    <row r="73" spans="1:23" ht="48.75" customHeight="1" x14ac:dyDescent="0.25">
      <c r="A73" s="177" t="s">
        <v>59</v>
      </c>
      <c r="B73" s="177"/>
      <c r="C73" s="177"/>
      <c r="D73" s="177"/>
      <c r="E73" s="177"/>
      <c r="F73" s="177"/>
      <c r="G73" s="10"/>
      <c r="H73" s="10"/>
      <c r="I73" s="10"/>
      <c r="J73" s="10"/>
      <c r="K73" s="9"/>
      <c r="L73" s="177" t="s">
        <v>60</v>
      </c>
      <c r="M73" s="177"/>
      <c r="N73" s="177"/>
      <c r="O73" s="177"/>
      <c r="P73" s="177"/>
      <c r="Q73" s="177"/>
      <c r="R73" s="177"/>
      <c r="S73" s="177"/>
      <c r="T73" s="177"/>
      <c r="U73" s="177"/>
      <c r="V73" s="177"/>
    </row>
    <row r="74" spans="1:23" ht="33" x14ac:dyDescent="0.25">
      <c r="A74" s="21" t="s">
        <v>1</v>
      </c>
      <c r="B74" s="22" t="s">
        <v>35</v>
      </c>
      <c r="C74" s="22" t="s">
        <v>61</v>
      </c>
      <c r="D74" s="22" t="s">
        <v>62</v>
      </c>
      <c r="E74" s="22" t="s">
        <v>63</v>
      </c>
      <c r="F74" s="23" t="s">
        <v>64</v>
      </c>
      <c r="G74" s="10"/>
      <c r="H74" s="10"/>
      <c r="I74" s="10"/>
      <c r="J74" s="10"/>
      <c r="K74" s="9"/>
      <c r="L74" s="21" t="s">
        <v>1</v>
      </c>
      <c r="M74" s="22" t="s">
        <v>65</v>
      </c>
      <c r="N74" s="22" t="s">
        <v>66</v>
      </c>
      <c r="O74" s="22" t="s">
        <v>67</v>
      </c>
      <c r="P74" s="22" t="s">
        <v>4</v>
      </c>
      <c r="Q74" s="22" t="s">
        <v>68</v>
      </c>
      <c r="R74" s="22" t="s">
        <v>69</v>
      </c>
      <c r="S74" s="22" t="s">
        <v>70</v>
      </c>
      <c r="T74" s="22" t="s">
        <v>71</v>
      </c>
      <c r="U74" s="22" t="s">
        <v>72</v>
      </c>
      <c r="V74" s="23" t="s">
        <v>20</v>
      </c>
      <c r="W74" s="9"/>
    </row>
    <row r="75" spans="1:23" ht="16.5" x14ac:dyDescent="0.25">
      <c r="A75" s="25" t="s">
        <v>6</v>
      </c>
      <c r="B75" s="78">
        <v>143</v>
      </c>
      <c r="C75" s="78">
        <v>10</v>
      </c>
      <c r="D75" s="78">
        <v>56</v>
      </c>
      <c r="E75" s="78">
        <v>53</v>
      </c>
      <c r="F75" s="28">
        <v>24</v>
      </c>
      <c r="G75" s="10"/>
      <c r="H75" s="10"/>
      <c r="I75" s="10"/>
      <c r="J75" s="10"/>
      <c r="K75" s="9"/>
      <c r="L75" s="25" t="s">
        <v>6</v>
      </c>
      <c r="M75" s="78">
        <v>50</v>
      </c>
      <c r="N75" s="78">
        <v>4</v>
      </c>
      <c r="O75" s="78">
        <v>45</v>
      </c>
      <c r="P75" s="78">
        <v>64</v>
      </c>
      <c r="Q75" s="78">
        <v>5</v>
      </c>
      <c r="R75" s="78">
        <v>23</v>
      </c>
      <c r="S75" s="78">
        <v>12</v>
      </c>
      <c r="T75" s="78">
        <v>4</v>
      </c>
      <c r="U75" s="78">
        <v>8</v>
      </c>
      <c r="V75" s="28">
        <v>5</v>
      </c>
      <c r="W75" s="9"/>
    </row>
    <row r="76" spans="1:23" ht="16.5" x14ac:dyDescent="0.25">
      <c r="A76" s="29" t="s">
        <v>7</v>
      </c>
      <c r="B76" s="79">
        <v>127</v>
      </c>
      <c r="C76" s="79">
        <v>8</v>
      </c>
      <c r="D76" s="79">
        <v>60</v>
      </c>
      <c r="E76" s="79">
        <v>46</v>
      </c>
      <c r="F76" s="32">
        <v>13</v>
      </c>
      <c r="G76" s="10"/>
      <c r="H76" s="10"/>
      <c r="I76" s="10"/>
      <c r="J76" s="10"/>
      <c r="K76" s="9"/>
      <c r="L76" s="29" t="s">
        <v>7</v>
      </c>
      <c r="M76" s="79">
        <v>48</v>
      </c>
      <c r="N76" s="79">
        <v>5</v>
      </c>
      <c r="O76" s="79">
        <v>36</v>
      </c>
      <c r="P76" s="79">
        <v>55</v>
      </c>
      <c r="Q76" s="79">
        <v>7</v>
      </c>
      <c r="R76" s="79">
        <v>17</v>
      </c>
      <c r="S76" s="79">
        <v>15</v>
      </c>
      <c r="T76" s="79">
        <v>8</v>
      </c>
      <c r="U76" s="79">
        <v>14</v>
      </c>
      <c r="V76" s="32">
        <v>2</v>
      </c>
      <c r="W76" s="9"/>
    </row>
    <row r="77" spans="1:23" ht="16.5" x14ac:dyDescent="0.25">
      <c r="A77" s="29" t="s">
        <v>8</v>
      </c>
      <c r="B77" s="79">
        <v>229</v>
      </c>
      <c r="C77" s="79">
        <v>10</v>
      </c>
      <c r="D77" s="79">
        <v>106</v>
      </c>
      <c r="E77" s="79">
        <v>70</v>
      </c>
      <c r="F77" s="32">
        <v>43</v>
      </c>
      <c r="G77" s="10"/>
      <c r="H77" s="10"/>
      <c r="I77" s="10"/>
      <c r="J77" s="10"/>
      <c r="K77" s="9"/>
      <c r="L77" s="29" t="s">
        <v>8</v>
      </c>
      <c r="M77" s="79">
        <v>76</v>
      </c>
      <c r="N77" s="79">
        <v>8</v>
      </c>
      <c r="O77" s="79">
        <v>66</v>
      </c>
      <c r="P77" s="79">
        <v>78</v>
      </c>
      <c r="Q77" s="79">
        <v>12</v>
      </c>
      <c r="R77" s="79">
        <v>33</v>
      </c>
      <c r="S77" s="79">
        <v>34</v>
      </c>
      <c r="T77" s="79">
        <v>30</v>
      </c>
      <c r="U77" s="79">
        <v>5</v>
      </c>
      <c r="V77" s="32">
        <v>15</v>
      </c>
      <c r="W77" s="9"/>
    </row>
    <row r="78" spans="1:23" ht="16.5" x14ac:dyDescent="0.25">
      <c r="A78" s="29" t="s">
        <v>9</v>
      </c>
      <c r="B78" s="79">
        <v>161</v>
      </c>
      <c r="C78" s="79">
        <v>14</v>
      </c>
      <c r="D78" s="79">
        <v>66</v>
      </c>
      <c r="E78" s="79">
        <v>56</v>
      </c>
      <c r="F78" s="32">
        <v>25</v>
      </c>
      <c r="G78" s="10"/>
      <c r="H78" s="10"/>
      <c r="I78" s="10"/>
      <c r="J78" s="10"/>
      <c r="K78" s="9"/>
      <c r="L78" s="29" t="s">
        <v>9</v>
      </c>
      <c r="M78" s="79">
        <v>50</v>
      </c>
      <c r="N78" s="79">
        <v>14</v>
      </c>
      <c r="O78" s="79">
        <v>51</v>
      </c>
      <c r="P78" s="79">
        <v>65</v>
      </c>
      <c r="Q78" s="79">
        <v>5</v>
      </c>
      <c r="R78" s="79">
        <v>26</v>
      </c>
      <c r="S78" s="79">
        <v>20</v>
      </c>
      <c r="T78" s="79">
        <v>19</v>
      </c>
      <c r="U78" s="79">
        <v>6</v>
      </c>
      <c r="V78" s="32">
        <v>19</v>
      </c>
      <c r="W78" s="9"/>
    </row>
    <row r="79" spans="1:23" ht="16.5" x14ac:dyDescent="0.25">
      <c r="A79" s="29" t="s">
        <v>10</v>
      </c>
      <c r="B79" s="79">
        <v>148</v>
      </c>
      <c r="C79" s="79">
        <v>12</v>
      </c>
      <c r="D79" s="79">
        <v>76</v>
      </c>
      <c r="E79" s="79">
        <v>39</v>
      </c>
      <c r="F79" s="32">
        <v>21</v>
      </c>
      <c r="G79" s="10"/>
      <c r="H79" s="10"/>
      <c r="I79" s="10"/>
      <c r="J79" s="10"/>
      <c r="K79" s="9"/>
      <c r="L79" s="29" t="s">
        <v>10</v>
      </c>
      <c r="M79" s="79">
        <v>45</v>
      </c>
      <c r="N79" s="79">
        <v>9</v>
      </c>
      <c r="O79" s="79">
        <v>35</v>
      </c>
      <c r="P79" s="79">
        <v>58</v>
      </c>
      <c r="Q79" s="79">
        <v>5</v>
      </c>
      <c r="R79" s="79">
        <v>35</v>
      </c>
      <c r="S79" s="79">
        <v>26</v>
      </c>
      <c r="T79" s="79">
        <v>15</v>
      </c>
      <c r="U79" s="79">
        <v>16</v>
      </c>
      <c r="V79" s="32">
        <v>10</v>
      </c>
      <c r="W79" s="9"/>
    </row>
    <row r="80" spans="1:23" ht="16.5" x14ac:dyDescent="0.25">
      <c r="A80" s="29" t="s">
        <v>11</v>
      </c>
      <c r="B80" s="79">
        <v>160</v>
      </c>
      <c r="C80" s="79">
        <v>3</v>
      </c>
      <c r="D80" s="79">
        <v>55</v>
      </c>
      <c r="E80" s="79">
        <v>74</v>
      </c>
      <c r="F80" s="32">
        <v>28</v>
      </c>
      <c r="G80" s="10"/>
      <c r="H80" s="10"/>
      <c r="I80" s="10"/>
      <c r="J80" s="10"/>
      <c r="K80" s="9"/>
      <c r="L80" s="29" t="s">
        <v>11</v>
      </c>
      <c r="M80" s="79">
        <v>45</v>
      </c>
      <c r="N80" s="79">
        <v>8</v>
      </c>
      <c r="O80" s="79">
        <v>54</v>
      </c>
      <c r="P80" s="79">
        <v>60</v>
      </c>
      <c r="Q80" s="79">
        <v>7</v>
      </c>
      <c r="R80" s="79">
        <v>24</v>
      </c>
      <c r="S80" s="79">
        <v>14</v>
      </c>
      <c r="T80" s="79">
        <v>21</v>
      </c>
      <c r="U80" s="79">
        <v>6</v>
      </c>
      <c r="V80" s="32">
        <v>19</v>
      </c>
      <c r="W80" s="9"/>
    </row>
    <row r="81" spans="1:23" ht="16.5" x14ac:dyDescent="0.25">
      <c r="A81" s="29" t="s">
        <v>12</v>
      </c>
      <c r="B81" s="79">
        <v>160</v>
      </c>
      <c r="C81" s="79">
        <v>2</v>
      </c>
      <c r="D81" s="79">
        <v>74</v>
      </c>
      <c r="E81" s="79">
        <v>68</v>
      </c>
      <c r="F81" s="32">
        <v>16</v>
      </c>
      <c r="G81" s="10"/>
      <c r="H81" s="10"/>
      <c r="I81" s="10"/>
      <c r="J81" s="10"/>
      <c r="K81" s="9"/>
      <c r="L81" s="29" t="s">
        <v>12</v>
      </c>
      <c r="M81" s="79">
        <v>44</v>
      </c>
      <c r="N81" s="79">
        <v>14</v>
      </c>
      <c r="O81" s="79">
        <v>51</v>
      </c>
      <c r="P81" s="79">
        <v>62</v>
      </c>
      <c r="Q81" s="79">
        <v>9</v>
      </c>
      <c r="R81" s="79">
        <v>23</v>
      </c>
      <c r="S81" s="79">
        <v>9</v>
      </c>
      <c r="T81" s="79">
        <v>15</v>
      </c>
      <c r="U81" s="79">
        <v>3</v>
      </c>
      <c r="V81" s="32">
        <v>9</v>
      </c>
      <c r="W81" s="9"/>
    </row>
    <row r="82" spans="1:23" ht="16.5" x14ac:dyDescent="0.25">
      <c r="A82" s="29" t="s">
        <v>13</v>
      </c>
      <c r="B82" s="79"/>
      <c r="C82" s="79"/>
      <c r="D82" s="79"/>
      <c r="E82" s="79"/>
      <c r="F82" s="32"/>
      <c r="G82" s="10"/>
      <c r="H82" s="10"/>
      <c r="I82" s="10"/>
      <c r="J82" s="10"/>
      <c r="K82" s="9"/>
      <c r="L82" s="29" t="s">
        <v>13</v>
      </c>
      <c r="M82" s="79"/>
      <c r="N82" s="79"/>
      <c r="O82" s="79"/>
      <c r="P82" s="79"/>
      <c r="Q82" s="79"/>
      <c r="R82" s="79"/>
      <c r="S82" s="79"/>
      <c r="T82" s="79"/>
      <c r="U82" s="79"/>
      <c r="V82" s="32"/>
      <c r="W82" s="9"/>
    </row>
    <row r="83" spans="1:23" ht="16.5" x14ac:dyDescent="0.25">
      <c r="A83" s="29" t="s">
        <v>14</v>
      </c>
      <c r="B83" s="79"/>
      <c r="C83" s="79"/>
      <c r="D83" s="79"/>
      <c r="E83" s="79"/>
      <c r="F83" s="32"/>
      <c r="G83" s="10"/>
      <c r="H83" s="10"/>
      <c r="I83" s="10"/>
      <c r="J83" s="10"/>
      <c r="K83" s="9"/>
      <c r="L83" s="29" t="s">
        <v>14</v>
      </c>
      <c r="M83" s="79"/>
      <c r="N83" s="79"/>
      <c r="O83" s="79"/>
      <c r="P83" s="79"/>
      <c r="Q83" s="79"/>
      <c r="R83" s="79"/>
      <c r="S83" s="79"/>
      <c r="T83" s="79"/>
      <c r="U83" s="79"/>
      <c r="V83" s="32"/>
      <c r="W83" s="9"/>
    </row>
    <row r="84" spans="1:23" ht="16.5" x14ac:dyDescent="0.25">
      <c r="A84" s="29" t="s">
        <v>15</v>
      </c>
      <c r="B84" s="79"/>
      <c r="C84" s="79"/>
      <c r="D84" s="79"/>
      <c r="E84" s="79"/>
      <c r="F84" s="32"/>
      <c r="G84" s="10"/>
      <c r="H84" s="10"/>
      <c r="I84" s="10"/>
      <c r="J84" s="10"/>
      <c r="K84" s="9"/>
      <c r="L84" s="29" t="s">
        <v>15</v>
      </c>
      <c r="M84" s="79"/>
      <c r="N84" s="79"/>
      <c r="O84" s="79"/>
      <c r="P84" s="79"/>
      <c r="Q84" s="79"/>
      <c r="R84" s="79"/>
      <c r="S84" s="79"/>
      <c r="T84" s="79"/>
      <c r="U84" s="79"/>
      <c r="V84" s="32"/>
      <c r="W84" s="9"/>
    </row>
    <row r="85" spans="1:23" ht="16.5" x14ac:dyDescent="0.25">
      <c r="A85" s="29" t="s">
        <v>16</v>
      </c>
      <c r="B85" s="79"/>
      <c r="C85" s="79"/>
      <c r="D85" s="79"/>
      <c r="E85" s="79"/>
      <c r="F85" s="32"/>
      <c r="G85" s="10"/>
      <c r="H85" s="10"/>
      <c r="I85" s="10"/>
      <c r="J85" s="10"/>
      <c r="K85" s="9"/>
      <c r="L85" s="29" t="s">
        <v>16</v>
      </c>
      <c r="M85" s="79"/>
      <c r="N85" s="79"/>
      <c r="O85" s="79"/>
      <c r="P85" s="79"/>
      <c r="Q85" s="79"/>
      <c r="R85" s="79"/>
      <c r="S85" s="79"/>
      <c r="T85" s="79"/>
      <c r="U85" s="79"/>
      <c r="V85" s="32"/>
      <c r="W85" s="9"/>
    </row>
    <row r="86" spans="1:23" ht="16.5" x14ac:dyDescent="0.25">
      <c r="A86" s="33" t="s">
        <v>17</v>
      </c>
      <c r="B86" s="80"/>
      <c r="C86" s="80"/>
      <c r="D86" s="80"/>
      <c r="E86" s="80"/>
      <c r="F86" s="36"/>
      <c r="G86" s="10"/>
      <c r="H86" s="10"/>
      <c r="I86" s="10"/>
      <c r="J86" s="10"/>
      <c r="K86" s="9"/>
      <c r="L86" s="33" t="s">
        <v>17</v>
      </c>
      <c r="M86" s="80"/>
      <c r="N86" s="80"/>
      <c r="O86" s="80"/>
      <c r="P86" s="80"/>
      <c r="Q86" s="80"/>
      <c r="R86" s="80"/>
      <c r="S86" s="80"/>
      <c r="T86" s="80"/>
      <c r="U86" s="80"/>
      <c r="V86" s="36"/>
      <c r="W86" s="9"/>
    </row>
    <row r="87" spans="1:23" ht="16.5" x14ac:dyDescent="0.25">
      <c r="A87" s="81" t="s">
        <v>2</v>
      </c>
      <c r="B87" s="82">
        <f>SUM(C87:F87)</f>
        <v>1128</v>
      </c>
      <c r="C87" s="82">
        <f>SUM(C75:C86)</f>
        <v>59</v>
      </c>
      <c r="D87" s="82">
        <f>SUM(D75:D86)</f>
        <v>493</v>
      </c>
      <c r="E87" s="82">
        <f>SUM(E75:E86)</f>
        <v>406</v>
      </c>
      <c r="F87" s="83">
        <f>SUM(F75:F86)</f>
        <v>170</v>
      </c>
      <c r="G87" s="10"/>
      <c r="H87" s="10"/>
      <c r="I87" s="10"/>
      <c r="J87" s="10"/>
      <c r="K87" s="9"/>
      <c r="L87" s="84" t="s">
        <v>2</v>
      </c>
      <c r="M87" s="85">
        <f>SUM(M75:M86)</f>
        <v>358</v>
      </c>
      <c r="N87" s="85">
        <f>SUM(N75:N86)</f>
        <v>62</v>
      </c>
      <c r="O87" s="85">
        <f>SUM(O75:O86)</f>
        <v>338</v>
      </c>
      <c r="P87" s="85">
        <f t="shared" ref="P87:V87" si="2">SUM(P75:P86)</f>
        <v>442</v>
      </c>
      <c r="Q87" s="85">
        <f t="shared" si="2"/>
        <v>50</v>
      </c>
      <c r="R87" s="85">
        <f t="shared" si="2"/>
        <v>181</v>
      </c>
      <c r="S87" s="85">
        <f t="shared" si="2"/>
        <v>130</v>
      </c>
      <c r="T87" s="85">
        <f t="shared" si="2"/>
        <v>112</v>
      </c>
      <c r="U87" s="85">
        <f t="shared" si="2"/>
        <v>58</v>
      </c>
      <c r="V87" s="86">
        <f t="shared" si="2"/>
        <v>79</v>
      </c>
      <c r="W87" s="9"/>
    </row>
    <row r="88" spans="1:23" ht="16.5" x14ac:dyDescent="0.25">
      <c r="A88" s="87" t="s">
        <v>40</v>
      </c>
      <c r="B88" s="88">
        <f>SUM(C88:F88)</f>
        <v>0.99999999999999989</v>
      </c>
      <c r="C88" s="88">
        <f>+C87/B87</f>
        <v>5.2304964539007091E-2</v>
      </c>
      <c r="D88" s="88">
        <f>+D87/B87</f>
        <v>0.43705673758865249</v>
      </c>
      <c r="E88" s="88">
        <f>+E87/B87</f>
        <v>0.35992907801418439</v>
      </c>
      <c r="F88" s="88">
        <f>+F87/B87</f>
        <v>0.15070921985815602</v>
      </c>
      <c r="G88" s="10"/>
      <c r="H88" s="10"/>
      <c r="I88" s="10"/>
      <c r="J88" s="10"/>
      <c r="K88" s="9"/>
      <c r="L88" s="89" t="s">
        <v>40</v>
      </c>
      <c r="M88" s="90">
        <f>+M87/$B$47</f>
        <v>0.31737588652482268</v>
      </c>
      <c r="N88" s="90">
        <f>+N87/$B$47</f>
        <v>5.4964539007092202E-2</v>
      </c>
      <c r="O88" s="90">
        <f t="shared" ref="O88:V88" si="3">+O87/$B$47</f>
        <v>0.299645390070922</v>
      </c>
      <c r="P88" s="90">
        <f t="shared" si="3"/>
        <v>0.39184397163120566</v>
      </c>
      <c r="Q88" s="90">
        <f t="shared" si="3"/>
        <v>4.4326241134751775E-2</v>
      </c>
      <c r="R88" s="90">
        <f t="shared" si="3"/>
        <v>0.16046099290780141</v>
      </c>
      <c r="S88" s="90">
        <f t="shared" si="3"/>
        <v>0.11524822695035461</v>
      </c>
      <c r="T88" s="90">
        <f t="shared" si="3"/>
        <v>9.9290780141843976E-2</v>
      </c>
      <c r="U88" s="90">
        <f t="shared" si="3"/>
        <v>5.1418439716312055E-2</v>
      </c>
      <c r="V88" s="90">
        <f t="shared" si="3"/>
        <v>7.0035460992907805E-2</v>
      </c>
      <c r="W88" s="9"/>
    </row>
    <row r="89" spans="1:23" s="9" customFormat="1" x14ac:dyDescent="0.25">
      <c r="L89" s="91" t="s">
        <v>73</v>
      </c>
    </row>
    <row r="90" spans="1:23" ht="6.6" customHeight="1" x14ac:dyDescent="0.25">
      <c r="A90" s="10"/>
      <c r="B90" s="10"/>
      <c r="C90" s="10"/>
      <c r="D90" s="10"/>
      <c r="E90" s="10"/>
      <c r="F90" s="10"/>
      <c r="G90" s="10"/>
      <c r="H90" s="10"/>
      <c r="I90" s="10"/>
      <c r="J90" s="10"/>
      <c r="K90" s="9"/>
      <c r="L90" s="10"/>
      <c r="M90" s="10"/>
      <c r="N90" s="10"/>
      <c r="O90" s="10"/>
      <c r="P90" s="10"/>
      <c r="Q90" s="10"/>
      <c r="R90" s="10"/>
      <c r="S90" s="10"/>
      <c r="T90" s="10"/>
      <c r="U90" s="9"/>
    </row>
    <row r="91" spans="1:23" ht="19.5" x14ac:dyDescent="0.25">
      <c r="A91" s="175" t="s">
        <v>74</v>
      </c>
      <c r="B91" s="176"/>
      <c r="C91" s="176"/>
      <c r="D91" s="176"/>
      <c r="E91" s="176"/>
      <c r="F91" s="176"/>
      <c r="G91" s="176"/>
      <c r="H91" s="176"/>
      <c r="I91" s="176"/>
      <c r="J91" s="176"/>
      <c r="K91" s="176"/>
      <c r="L91" s="176"/>
      <c r="M91" s="176"/>
      <c r="N91" s="176"/>
      <c r="O91" s="176"/>
      <c r="P91" s="176"/>
      <c r="Q91" s="176"/>
      <c r="R91" s="176"/>
      <c r="S91" s="176"/>
      <c r="T91" s="176"/>
      <c r="U91" s="176"/>
      <c r="V91" s="176"/>
    </row>
    <row r="92" spans="1:23" x14ac:dyDescent="0.25">
      <c r="A92" s="10"/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9"/>
    </row>
    <row r="93" spans="1:23" x14ac:dyDescent="0.25">
      <c r="A93" s="186" t="s">
        <v>75</v>
      </c>
      <c r="B93" s="186"/>
      <c r="C93" s="186"/>
      <c r="D93" s="186"/>
      <c r="E93" s="186"/>
      <c r="F93" s="186"/>
      <c r="G93" s="186"/>
      <c r="H93" s="186"/>
      <c r="I93" s="10"/>
      <c r="J93" s="10"/>
      <c r="K93" s="10"/>
      <c r="L93" s="10"/>
      <c r="M93" s="10"/>
      <c r="N93" s="10"/>
      <c r="O93" s="10"/>
      <c r="P93" s="10"/>
      <c r="Q93" s="178" t="s">
        <v>76</v>
      </c>
      <c r="R93" s="178"/>
      <c r="S93" s="178"/>
      <c r="T93" s="178"/>
      <c r="U93" s="178"/>
      <c r="V93" s="178"/>
    </row>
    <row r="94" spans="1:23" ht="36" customHeight="1" x14ac:dyDescent="0.25">
      <c r="A94" s="187" t="s">
        <v>77</v>
      </c>
      <c r="B94" s="187"/>
      <c r="C94" s="187"/>
      <c r="D94" s="187"/>
      <c r="E94" s="187"/>
      <c r="F94" s="187"/>
      <c r="G94" s="187"/>
      <c r="H94" s="187"/>
      <c r="I94" s="10"/>
      <c r="J94" s="10"/>
      <c r="K94" s="10"/>
      <c r="L94" s="10"/>
      <c r="M94" s="10"/>
      <c r="N94" s="10"/>
      <c r="O94" s="10"/>
      <c r="P94" s="10"/>
      <c r="Q94" s="177" t="s">
        <v>78</v>
      </c>
      <c r="R94" s="177"/>
      <c r="S94" s="177"/>
      <c r="T94" s="177"/>
      <c r="U94" s="177"/>
      <c r="V94" s="92"/>
    </row>
    <row r="95" spans="1:23" ht="14.45" customHeight="1" x14ac:dyDescent="0.25">
      <c r="A95" s="188" t="s">
        <v>5</v>
      </c>
      <c r="B95" s="191" t="s">
        <v>35</v>
      </c>
      <c r="C95" s="191" t="s">
        <v>79</v>
      </c>
      <c r="D95" s="191"/>
      <c r="E95" s="191" t="s">
        <v>80</v>
      </c>
      <c r="F95" s="191"/>
      <c r="G95" s="191" t="s">
        <v>81</v>
      </c>
      <c r="H95" s="194"/>
      <c r="I95" s="10"/>
      <c r="J95" s="10"/>
      <c r="K95" s="10"/>
      <c r="L95" s="10"/>
      <c r="M95" s="10"/>
      <c r="N95" s="10"/>
      <c r="O95" s="10"/>
      <c r="P95" s="10"/>
      <c r="Q95" s="196" t="s">
        <v>1</v>
      </c>
      <c r="R95" s="199" t="s">
        <v>35</v>
      </c>
      <c r="S95" s="199" t="s">
        <v>82</v>
      </c>
      <c r="T95" s="199" t="s">
        <v>83</v>
      </c>
      <c r="U95" s="202" t="s">
        <v>84</v>
      </c>
    </row>
    <row r="96" spans="1:23" x14ac:dyDescent="0.25">
      <c r="A96" s="189"/>
      <c r="B96" s="192"/>
      <c r="C96" s="192"/>
      <c r="D96" s="192"/>
      <c r="E96" s="192"/>
      <c r="F96" s="192"/>
      <c r="G96" s="192"/>
      <c r="H96" s="195"/>
      <c r="I96" s="10"/>
      <c r="J96" s="10"/>
      <c r="K96" s="10" t="s">
        <v>85</v>
      </c>
      <c r="L96" s="93">
        <f>SUM(C110:D110)</f>
        <v>681</v>
      </c>
      <c r="M96" s="10">
        <f>L96/$M$47</f>
        <v>0.60372340425531912</v>
      </c>
      <c r="N96" s="10"/>
      <c r="O96" s="10"/>
      <c r="P96" s="10"/>
      <c r="Q96" s="197"/>
      <c r="R96" s="200"/>
      <c r="S96" s="200"/>
      <c r="T96" s="200"/>
      <c r="U96" s="203"/>
    </row>
    <row r="97" spans="1:37" ht="16.5" x14ac:dyDescent="0.25">
      <c r="A97" s="190"/>
      <c r="B97" s="193"/>
      <c r="C97" s="94" t="s">
        <v>39</v>
      </c>
      <c r="D97" s="94" t="s">
        <v>3</v>
      </c>
      <c r="E97" s="94" t="s">
        <v>39</v>
      </c>
      <c r="F97" s="94" t="s">
        <v>3</v>
      </c>
      <c r="G97" s="94" t="s">
        <v>39</v>
      </c>
      <c r="H97" s="95" t="s">
        <v>3</v>
      </c>
      <c r="I97" s="10"/>
      <c r="J97" s="10"/>
      <c r="K97" s="10" t="s">
        <v>86</v>
      </c>
      <c r="L97" s="93">
        <f>SUM(E110:F110)</f>
        <v>324</v>
      </c>
      <c r="M97" s="10">
        <f t="shared" ref="M97:M98" si="4">L97/$M$47</f>
        <v>0.28723404255319152</v>
      </c>
      <c r="N97" s="10"/>
      <c r="O97" s="10"/>
      <c r="P97" s="10"/>
      <c r="Q97" s="198"/>
      <c r="R97" s="201"/>
      <c r="S97" s="201"/>
      <c r="T97" s="201"/>
      <c r="U97" s="204"/>
    </row>
    <row r="98" spans="1:37" ht="16.5" x14ac:dyDescent="0.25">
      <c r="A98" s="25" t="s">
        <v>6</v>
      </c>
      <c r="B98" s="96">
        <v>143</v>
      </c>
      <c r="C98" s="97">
        <v>5</v>
      </c>
      <c r="D98" s="97">
        <v>82</v>
      </c>
      <c r="E98" s="97">
        <v>11</v>
      </c>
      <c r="F98" s="97">
        <v>30</v>
      </c>
      <c r="G98" s="97">
        <v>0</v>
      </c>
      <c r="H98" s="97">
        <v>15</v>
      </c>
      <c r="I98" s="10"/>
      <c r="J98" s="10"/>
      <c r="K98" s="10" t="s">
        <v>87</v>
      </c>
      <c r="L98" s="93">
        <f>SUM(G110:H110)</f>
        <v>123</v>
      </c>
      <c r="M98" s="10">
        <f t="shared" si="4"/>
        <v>0.10904255319148937</v>
      </c>
      <c r="N98" s="10"/>
      <c r="O98" s="10"/>
      <c r="P98" s="10"/>
      <c r="Q98" s="25" t="s">
        <v>6</v>
      </c>
      <c r="R98" s="98">
        <v>143</v>
      </c>
      <c r="S98" s="78">
        <v>51</v>
      </c>
      <c r="T98" s="78">
        <v>89</v>
      </c>
      <c r="U98" s="28">
        <v>3</v>
      </c>
    </row>
    <row r="99" spans="1:37" ht="16.5" x14ac:dyDescent="0.25">
      <c r="A99" s="29" t="s">
        <v>7</v>
      </c>
      <c r="B99" s="99">
        <v>127</v>
      </c>
      <c r="C99" s="97">
        <v>5</v>
      </c>
      <c r="D99" s="97">
        <v>83</v>
      </c>
      <c r="E99" s="97">
        <v>8</v>
      </c>
      <c r="F99" s="97">
        <v>22</v>
      </c>
      <c r="G99" s="97">
        <v>0</v>
      </c>
      <c r="H99" s="97">
        <v>9</v>
      </c>
      <c r="I99" s="10"/>
      <c r="J99" s="10"/>
      <c r="K99" s="10"/>
      <c r="L99" s="10"/>
      <c r="M99" s="10"/>
      <c r="N99" s="10"/>
      <c r="O99" s="10"/>
      <c r="P99" s="10"/>
      <c r="Q99" s="29" t="s">
        <v>7</v>
      </c>
      <c r="R99" s="100">
        <v>127</v>
      </c>
      <c r="S99" s="79">
        <v>62</v>
      </c>
      <c r="T99" s="79">
        <v>61</v>
      </c>
      <c r="U99" s="32">
        <v>4</v>
      </c>
    </row>
    <row r="100" spans="1:37" ht="16.5" x14ac:dyDescent="0.25">
      <c r="A100" s="29" t="s">
        <v>8</v>
      </c>
      <c r="B100" s="99">
        <v>229</v>
      </c>
      <c r="C100" s="97">
        <v>4</v>
      </c>
      <c r="D100" s="97">
        <v>114</v>
      </c>
      <c r="E100" s="97">
        <v>19</v>
      </c>
      <c r="F100" s="97">
        <v>59</v>
      </c>
      <c r="G100" s="97">
        <v>2</v>
      </c>
      <c r="H100" s="97">
        <v>31</v>
      </c>
      <c r="I100" s="10"/>
      <c r="J100" s="10"/>
      <c r="K100" s="10"/>
      <c r="L100" s="10"/>
      <c r="M100" s="10"/>
      <c r="N100" s="10"/>
      <c r="O100" s="10"/>
      <c r="P100" s="10"/>
      <c r="Q100" s="29" t="s">
        <v>8</v>
      </c>
      <c r="R100" s="100">
        <v>229</v>
      </c>
      <c r="S100" s="79">
        <v>100</v>
      </c>
      <c r="T100" s="79">
        <v>120</v>
      </c>
      <c r="U100" s="32">
        <v>9</v>
      </c>
    </row>
    <row r="101" spans="1:37" ht="16.5" x14ac:dyDescent="0.25">
      <c r="A101" s="29" t="s">
        <v>9</v>
      </c>
      <c r="B101" s="99">
        <v>161</v>
      </c>
      <c r="C101" s="97">
        <v>2</v>
      </c>
      <c r="D101" s="97">
        <v>94</v>
      </c>
      <c r="E101" s="97">
        <v>20</v>
      </c>
      <c r="F101" s="97">
        <v>20</v>
      </c>
      <c r="G101" s="97">
        <v>0</v>
      </c>
      <c r="H101" s="97">
        <v>25</v>
      </c>
      <c r="I101" s="10"/>
      <c r="J101" s="10"/>
      <c r="K101" s="10"/>
      <c r="L101" s="10"/>
      <c r="M101" s="10"/>
      <c r="N101" s="10"/>
      <c r="O101" s="10"/>
      <c r="P101" s="10"/>
      <c r="Q101" s="29" t="s">
        <v>9</v>
      </c>
      <c r="R101" s="100">
        <v>161</v>
      </c>
      <c r="S101" s="79">
        <v>78</v>
      </c>
      <c r="T101" s="79">
        <v>77</v>
      </c>
      <c r="U101" s="32">
        <v>6</v>
      </c>
    </row>
    <row r="102" spans="1:37" ht="16.5" x14ac:dyDescent="0.25">
      <c r="A102" s="29" t="s">
        <v>10</v>
      </c>
      <c r="B102" s="99">
        <v>148</v>
      </c>
      <c r="C102" s="97">
        <v>6</v>
      </c>
      <c r="D102" s="97">
        <v>88</v>
      </c>
      <c r="E102" s="97">
        <v>18</v>
      </c>
      <c r="F102" s="97">
        <v>24</v>
      </c>
      <c r="G102" s="97">
        <v>0</v>
      </c>
      <c r="H102" s="97">
        <v>12</v>
      </c>
      <c r="I102" s="10"/>
      <c r="J102" s="10"/>
      <c r="K102" s="10"/>
      <c r="L102" s="10"/>
      <c r="M102" s="10"/>
      <c r="N102" s="10"/>
      <c r="O102" s="10"/>
      <c r="P102" s="10"/>
      <c r="Q102" s="29" t="s">
        <v>10</v>
      </c>
      <c r="R102" s="100">
        <v>148</v>
      </c>
      <c r="S102" s="79">
        <v>74</v>
      </c>
      <c r="T102" s="79">
        <v>71</v>
      </c>
      <c r="U102" s="32">
        <v>3</v>
      </c>
    </row>
    <row r="103" spans="1:37" ht="16.5" x14ac:dyDescent="0.25">
      <c r="A103" s="29" t="s">
        <v>11</v>
      </c>
      <c r="B103" s="99">
        <v>160</v>
      </c>
      <c r="C103" s="97">
        <v>1</v>
      </c>
      <c r="D103" s="97">
        <v>88</v>
      </c>
      <c r="E103" s="97">
        <v>18</v>
      </c>
      <c r="F103" s="97">
        <v>33</v>
      </c>
      <c r="G103" s="97">
        <v>0</v>
      </c>
      <c r="H103" s="97">
        <v>20</v>
      </c>
      <c r="I103" s="10"/>
      <c r="J103" s="10"/>
      <c r="K103" s="10"/>
      <c r="L103" s="10"/>
      <c r="M103" s="10"/>
      <c r="N103" s="10"/>
      <c r="O103" s="10"/>
      <c r="P103" s="10"/>
      <c r="Q103" s="29" t="s">
        <v>11</v>
      </c>
      <c r="R103" s="100">
        <v>160</v>
      </c>
      <c r="S103" s="79">
        <v>84</v>
      </c>
      <c r="T103" s="79">
        <v>69</v>
      </c>
      <c r="U103" s="32">
        <v>7</v>
      </c>
    </row>
    <row r="104" spans="1:37" ht="16.5" x14ac:dyDescent="0.25">
      <c r="A104" s="29" t="s">
        <v>12</v>
      </c>
      <c r="B104" s="99">
        <v>160</v>
      </c>
      <c r="C104" s="97">
        <v>6</v>
      </c>
      <c r="D104" s="97">
        <v>103</v>
      </c>
      <c r="E104" s="97">
        <v>15</v>
      </c>
      <c r="F104" s="97">
        <v>27</v>
      </c>
      <c r="G104" s="97">
        <v>0</v>
      </c>
      <c r="H104" s="97">
        <v>9</v>
      </c>
      <c r="I104" s="10"/>
      <c r="J104" s="10"/>
      <c r="K104" s="10"/>
      <c r="L104" s="10"/>
      <c r="M104" s="10"/>
      <c r="N104" s="10"/>
      <c r="O104" s="10"/>
      <c r="P104" s="10"/>
      <c r="Q104" s="29" t="s">
        <v>12</v>
      </c>
      <c r="R104" s="100">
        <v>160</v>
      </c>
      <c r="S104" s="79">
        <v>89</v>
      </c>
      <c r="T104" s="79">
        <v>64</v>
      </c>
      <c r="U104" s="32">
        <v>7</v>
      </c>
    </row>
    <row r="105" spans="1:37" ht="16.5" x14ac:dyDescent="0.25">
      <c r="A105" s="29" t="s">
        <v>13</v>
      </c>
      <c r="B105" s="99"/>
      <c r="C105" s="97"/>
      <c r="D105" s="97"/>
      <c r="E105" s="97"/>
      <c r="F105" s="97"/>
      <c r="G105" s="97"/>
      <c r="H105" s="97"/>
      <c r="I105" s="10"/>
      <c r="J105" s="10"/>
      <c r="K105" s="10"/>
      <c r="L105" s="10"/>
      <c r="M105" s="10"/>
      <c r="N105" s="10"/>
      <c r="O105" s="10"/>
      <c r="P105" s="10"/>
      <c r="Q105" s="29" t="s">
        <v>13</v>
      </c>
      <c r="R105" s="100"/>
      <c r="S105" s="79"/>
      <c r="T105" s="79"/>
      <c r="U105" s="32"/>
    </row>
    <row r="106" spans="1:37" ht="16.5" x14ac:dyDescent="0.25">
      <c r="A106" s="29" t="s">
        <v>14</v>
      </c>
      <c r="B106" s="99"/>
      <c r="C106" s="97"/>
      <c r="D106" s="97"/>
      <c r="E106" s="97"/>
      <c r="F106" s="97"/>
      <c r="G106" s="97"/>
      <c r="H106" s="97"/>
      <c r="I106" s="10"/>
      <c r="J106" s="10"/>
      <c r="K106" s="10"/>
      <c r="L106" s="10"/>
      <c r="M106" s="10"/>
      <c r="N106" s="10"/>
      <c r="O106" s="10"/>
      <c r="P106" s="10"/>
      <c r="Q106" s="29" t="s">
        <v>14</v>
      </c>
      <c r="R106" s="100"/>
      <c r="S106" s="79"/>
      <c r="T106" s="79"/>
      <c r="U106" s="32"/>
    </row>
    <row r="107" spans="1:37" ht="16.5" x14ac:dyDescent="0.25">
      <c r="A107" s="29" t="s">
        <v>15</v>
      </c>
      <c r="B107" s="99"/>
      <c r="C107" s="97"/>
      <c r="D107" s="97"/>
      <c r="E107" s="97"/>
      <c r="F107" s="97"/>
      <c r="G107" s="97"/>
      <c r="H107" s="97"/>
      <c r="I107" s="10"/>
      <c r="J107" s="10"/>
      <c r="K107" s="10"/>
      <c r="L107" s="10"/>
      <c r="M107" s="10"/>
      <c r="N107" s="10"/>
      <c r="O107" s="10"/>
      <c r="P107" s="10"/>
      <c r="Q107" s="29" t="s">
        <v>15</v>
      </c>
      <c r="R107" s="100"/>
      <c r="S107" s="79"/>
      <c r="T107" s="79"/>
      <c r="U107" s="32"/>
    </row>
    <row r="108" spans="1:37" ht="16.5" x14ac:dyDescent="0.25">
      <c r="A108" s="29" t="s">
        <v>16</v>
      </c>
      <c r="B108" s="99"/>
      <c r="C108" s="97"/>
      <c r="D108" s="97"/>
      <c r="E108" s="97"/>
      <c r="F108" s="97"/>
      <c r="G108" s="97"/>
      <c r="H108" s="97"/>
      <c r="I108" s="10"/>
      <c r="J108" s="10"/>
      <c r="K108" s="10"/>
      <c r="L108" s="10"/>
      <c r="M108" s="10"/>
      <c r="N108" s="10"/>
      <c r="O108" s="10"/>
      <c r="P108" s="10"/>
      <c r="Q108" s="29" t="s">
        <v>16</v>
      </c>
      <c r="R108" s="100"/>
      <c r="S108" s="79"/>
      <c r="T108" s="79"/>
      <c r="U108" s="32"/>
      <c r="W108" s="9"/>
      <c r="X108" s="9"/>
      <c r="Y108" s="9"/>
      <c r="Z108" s="9"/>
      <c r="AA108" s="9"/>
      <c r="AB108" s="9"/>
      <c r="AC108" s="9"/>
      <c r="AD108" s="9"/>
      <c r="AE108" s="9"/>
      <c r="AF108" s="9"/>
      <c r="AG108" s="9"/>
      <c r="AH108" s="9"/>
      <c r="AI108" s="9"/>
      <c r="AJ108" s="9"/>
      <c r="AK108" s="9"/>
    </row>
    <row r="109" spans="1:37" ht="16.5" x14ac:dyDescent="0.25">
      <c r="A109" s="33" t="s">
        <v>17</v>
      </c>
      <c r="B109" s="101"/>
      <c r="C109" s="97"/>
      <c r="D109" s="97"/>
      <c r="E109" s="97"/>
      <c r="F109" s="97"/>
      <c r="G109" s="97"/>
      <c r="H109" s="97"/>
      <c r="I109" s="10"/>
      <c r="J109" s="10"/>
      <c r="K109" s="10"/>
      <c r="L109" s="10"/>
      <c r="M109" s="10"/>
      <c r="N109" s="10"/>
      <c r="O109" s="10"/>
      <c r="P109" s="10"/>
      <c r="Q109" s="33" t="s">
        <v>17</v>
      </c>
      <c r="R109" s="102"/>
      <c r="S109" s="80"/>
      <c r="T109" s="80"/>
      <c r="U109" s="36"/>
      <c r="W109" s="9"/>
      <c r="X109" s="9"/>
      <c r="Y109" s="9"/>
      <c r="Z109" s="9"/>
      <c r="AA109" s="9"/>
      <c r="AB109" s="9"/>
      <c r="AC109" s="9"/>
      <c r="AD109" s="9"/>
      <c r="AE109" s="9"/>
      <c r="AF109" s="9"/>
      <c r="AG109" s="9"/>
      <c r="AH109" s="9"/>
      <c r="AI109" s="9"/>
      <c r="AJ109" s="9"/>
      <c r="AK109" s="9"/>
    </row>
    <row r="110" spans="1:37" ht="16.5" x14ac:dyDescent="0.25">
      <c r="A110" s="103" t="s">
        <v>2</v>
      </c>
      <c r="B110" s="104">
        <f>SUM(B98:B109)</f>
        <v>1128</v>
      </c>
      <c r="C110" s="104">
        <f>SUM(C98:C109)</f>
        <v>29</v>
      </c>
      <c r="D110" s="104">
        <f>SUM(D98:D109)</f>
        <v>652</v>
      </c>
      <c r="E110" s="104">
        <f t="shared" ref="E110:H110" si="5">SUM(E98:E109)</f>
        <v>109</v>
      </c>
      <c r="F110" s="104">
        <f t="shared" si="5"/>
        <v>215</v>
      </c>
      <c r="G110" s="104">
        <f t="shared" si="5"/>
        <v>2</v>
      </c>
      <c r="H110" s="105">
        <f t="shared" si="5"/>
        <v>121</v>
      </c>
      <c r="I110" s="10"/>
      <c r="J110" s="10"/>
      <c r="K110" s="10"/>
      <c r="L110" s="10"/>
      <c r="M110" s="10"/>
      <c r="N110" s="10"/>
      <c r="O110" s="10"/>
      <c r="P110" s="10"/>
      <c r="Q110" s="106" t="s">
        <v>2</v>
      </c>
      <c r="R110" s="107">
        <f>SUM(S110:U110)</f>
        <v>1128</v>
      </c>
      <c r="S110" s="107">
        <f>SUM(S98:S109)</f>
        <v>538</v>
      </c>
      <c r="T110" s="107">
        <f>SUM(T98:T109)</f>
        <v>551</v>
      </c>
      <c r="U110" s="108">
        <f>SUM(U98:U109)</f>
        <v>39</v>
      </c>
      <c r="W110" s="9"/>
      <c r="X110" s="9"/>
      <c r="Y110" s="9"/>
      <c r="Z110" s="9"/>
      <c r="AA110" s="9"/>
      <c r="AB110" s="9"/>
      <c r="AC110" s="9"/>
      <c r="AD110" s="9"/>
      <c r="AE110" s="9"/>
      <c r="AF110" s="9"/>
      <c r="AG110" s="9"/>
      <c r="AH110" s="9"/>
      <c r="AI110" s="9"/>
      <c r="AJ110" s="9"/>
      <c r="AK110" s="9"/>
    </row>
    <row r="111" spans="1:37" ht="16.5" x14ac:dyDescent="0.25">
      <c r="A111" s="109" t="s">
        <v>40</v>
      </c>
      <c r="B111" s="110">
        <f>+B110/$B$110</f>
        <v>1</v>
      </c>
      <c r="C111" s="110">
        <f>+C110/$B$110</f>
        <v>2.5709219858156027E-2</v>
      </c>
      <c r="D111" s="110">
        <f>+D110/$B$110</f>
        <v>0.57801418439716312</v>
      </c>
      <c r="E111" s="110">
        <f t="shared" ref="E111:H111" si="6">+E110/$B$110</f>
        <v>9.6631205673758866E-2</v>
      </c>
      <c r="F111" s="110">
        <f t="shared" si="6"/>
        <v>0.19060283687943264</v>
      </c>
      <c r="G111" s="110">
        <f t="shared" si="6"/>
        <v>1.7730496453900709E-3</v>
      </c>
      <c r="H111" s="110">
        <f t="shared" si="6"/>
        <v>0.10726950354609929</v>
      </c>
      <c r="I111" s="10"/>
      <c r="J111" s="10"/>
      <c r="K111" s="10"/>
      <c r="L111" s="10"/>
      <c r="M111" s="10"/>
      <c r="N111" s="10"/>
      <c r="O111" s="10"/>
      <c r="P111" s="10"/>
      <c r="Q111" s="89" t="s">
        <v>40</v>
      </c>
      <c r="R111" s="90">
        <f>SUM(S111:U111)</f>
        <v>1</v>
      </c>
      <c r="S111" s="90">
        <f>+S110/R110</f>
        <v>0.47695035460992907</v>
      </c>
      <c r="T111" s="90">
        <f>+T110/R110</f>
        <v>0.48847517730496454</v>
      </c>
      <c r="U111" s="90">
        <f>+U110/R110</f>
        <v>3.4574468085106384E-2</v>
      </c>
      <c r="W111" s="9"/>
      <c r="X111" s="9"/>
      <c r="Y111" s="9"/>
      <c r="Z111" s="9"/>
      <c r="AA111" s="9"/>
      <c r="AB111" s="9"/>
      <c r="AC111" s="9"/>
      <c r="AD111" s="9"/>
      <c r="AE111" s="9"/>
      <c r="AF111" s="9"/>
      <c r="AG111" s="9"/>
      <c r="AH111" s="9"/>
      <c r="AI111" s="9"/>
      <c r="AJ111" s="9"/>
      <c r="AK111" s="9"/>
    </row>
    <row r="112" spans="1:37" x14ac:dyDescent="0.25">
      <c r="A112" s="205" t="s">
        <v>88</v>
      </c>
      <c r="B112" s="205"/>
      <c r="C112" s="205"/>
      <c r="D112" s="205"/>
      <c r="E112" s="205"/>
      <c r="F112" s="205"/>
      <c r="G112" s="205"/>
      <c r="H112" s="205"/>
      <c r="I112" s="205"/>
      <c r="J112" s="205"/>
      <c r="K112" s="205"/>
      <c r="L112" s="205"/>
      <c r="M112" s="205"/>
      <c r="N112" s="205"/>
      <c r="O112" s="205"/>
      <c r="P112" s="205"/>
      <c r="Q112" s="205"/>
      <c r="R112" s="205"/>
      <c r="S112" s="10"/>
      <c r="T112" s="10"/>
      <c r="U112" s="9"/>
      <c r="W112" s="9"/>
      <c r="X112" s="9"/>
      <c r="Y112" s="9"/>
      <c r="Z112" s="9"/>
      <c r="AA112" s="9"/>
      <c r="AB112" s="9"/>
      <c r="AC112" s="9"/>
      <c r="AD112" s="9"/>
      <c r="AE112" s="9"/>
      <c r="AF112" s="9"/>
      <c r="AG112" s="9"/>
      <c r="AH112" s="9"/>
      <c r="AI112" s="9"/>
      <c r="AJ112" s="9"/>
      <c r="AK112" s="9"/>
    </row>
    <row r="113" spans="1:37" x14ac:dyDescent="0.25">
      <c r="A113" s="185" t="s">
        <v>89</v>
      </c>
      <c r="B113" s="185"/>
      <c r="C113" s="185"/>
      <c r="D113" s="185"/>
      <c r="E113" s="185"/>
      <c r="F113" s="185"/>
      <c r="G113" s="185"/>
      <c r="H113" s="185"/>
      <c r="I113" s="185"/>
      <c r="J113" s="185"/>
      <c r="K113" s="185"/>
      <c r="L113" s="185"/>
      <c r="M113" s="185"/>
      <c r="N113" s="185"/>
      <c r="O113" s="185"/>
      <c r="P113" s="185"/>
      <c r="Q113" s="185"/>
      <c r="R113" s="185"/>
      <c r="S113" s="10"/>
      <c r="T113" s="10"/>
      <c r="U113" s="9"/>
      <c r="W113" s="9"/>
      <c r="X113" s="9"/>
      <c r="Y113" s="9"/>
      <c r="Z113" s="9"/>
      <c r="AA113" s="9"/>
      <c r="AB113" s="9"/>
      <c r="AC113" s="9"/>
      <c r="AD113" s="9"/>
      <c r="AE113" s="9"/>
      <c r="AF113" s="9"/>
      <c r="AG113" s="9"/>
      <c r="AH113" s="9"/>
      <c r="AI113" s="9"/>
      <c r="AJ113" s="9"/>
      <c r="AK113" s="9"/>
    </row>
    <row r="114" spans="1:37" x14ac:dyDescent="0.25">
      <c r="A114" s="206" t="s">
        <v>90</v>
      </c>
      <c r="B114" s="206"/>
      <c r="C114" s="206"/>
      <c r="D114" s="206"/>
      <c r="E114" s="206"/>
      <c r="F114" s="206"/>
      <c r="G114" s="206"/>
      <c r="H114" s="206"/>
      <c r="I114" s="206"/>
      <c r="J114" s="206"/>
      <c r="K114" s="206"/>
      <c r="L114" s="206"/>
      <c r="M114" s="206"/>
      <c r="N114" s="206"/>
      <c r="O114" s="206"/>
      <c r="P114" s="206"/>
      <c r="Q114" s="206"/>
      <c r="R114" s="206"/>
      <c r="S114" s="10"/>
      <c r="T114" s="10"/>
      <c r="U114" s="9"/>
      <c r="W114" s="9"/>
      <c r="X114" s="9"/>
      <c r="Y114" s="9"/>
      <c r="Z114" s="9"/>
      <c r="AA114" s="9"/>
      <c r="AB114" s="9"/>
      <c r="AC114" s="9"/>
      <c r="AD114" s="9"/>
      <c r="AE114" s="9"/>
      <c r="AF114" s="9"/>
      <c r="AG114" s="9"/>
      <c r="AH114" s="9"/>
      <c r="AI114" s="9"/>
      <c r="AJ114" s="9"/>
      <c r="AK114" s="9"/>
    </row>
    <row r="115" spans="1:37" x14ac:dyDescent="0.25">
      <c r="A115" s="10"/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9"/>
      <c r="W115" s="9"/>
      <c r="X115" s="9"/>
      <c r="Y115" s="9"/>
      <c r="Z115" s="9"/>
      <c r="AA115" s="9"/>
      <c r="AB115" s="9"/>
      <c r="AC115" s="9"/>
      <c r="AD115" s="9"/>
      <c r="AE115" s="9"/>
      <c r="AF115" s="9"/>
      <c r="AG115" s="9"/>
      <c r="AH115" s="9"/>
      <c r="AI115" s="9"/>
      <c r="AJ115" s="9"/>
      <c r="AK115" s="9"/>
    </row>
    <row r="116" spans="1:37" ht="14.45" customHeight="1" x14ac:dyDescent="0.25">
      <c r="A116" s="10"/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9"/>
      <c r="W116" s="9"/>
      <c r="X116" s="9"/>
      <c r="Y116" s="9"/>
      <c r="Z116" s="9"/>
      <c r="AA116" s="9"/>
      <c r="AB116" s="9"/>
      <c r="AC116" s="9"/>
      <c r="AD116" s="9"/>
      <c r="AE116" s="9"/>
      <c r="AF116" s="9"/>
      <c r="AG116" s="9"/>
      <c r="AH116" s="9"/>
      <c r="AI116" s="9"/>
      <c r="AJ116" s="9"/>
      <c r="AK116" s="9"/>
    </row>
    <row r="117" spans="1:37" ht="10.9" customHeight="1" x14ac:dyDescent="0.25">
      <c r="A117" s="207" t="s">
        <v>91</v>
      </c>
      <c r="B117" s="207"/>
      <c r="C117" s="207"/>
      <c r="D117" s="207"/>
      <c r="E117" s="207"/>
      <c r="F117" s="207"/>
      <c r="G117" s="207"/>
      <c r="H117" s="207"/>
      <c r="I117" s="207"/>
      <c r="J117" s="207"/>
      <c r="K117" s="207"/>
      <c r="L117" s="207"/>
      <c r="M117" s="207"/>
      <c r="N117" s="207"/>
      <c r="O117" s="207"/>
      <c r="P117" s="207"/>
      <c r="Q117" s="207"/>
      <c r="R117" s="207"/>
      <c r="S117" s="207"/>
      <c r="T117" s="207"/>
      <c r="U117" s="207"/>
      <c r="V117" s="207"/>
      <c r="W117" s="9"/>
      <c r="X117" s="9"/>
      <c r="Y117" s="9"/>
      <c r="Z117" s="9"/>
      <c r="AA117" s="9"/>
      <c r="AB117" s="9"/>
      <c r="AC117" s="9"/>
      <c r="AD117" s="9"/>
      <c r="AE117" s="9"/>
      <c r="AF117" s="9"/>
      <c r="AG117" s="9"/>
      <c r="AH117" s="9"/>
      <c r="AI117" s="9"/>
      <c r="AJ117" s="9"/>
      <c r="AK117" s="9"/>
    </row>
    <row r="118" spans="1:37" ht="10.9" customHeight="1" x14ac:dyDescent="0.25">
      <c r="A118" s="208"/>
      <c r="B118" s="208"/>
      <c r="C118" s="208"/>
      <c r="D118" s="208"/>
      <c r="E118" s="208"/>
      <c r="F118" s="208"/>
      <c r="G118" s="208"/>
      <c r="H118" s="208"/>
      <c r="I118" s="208"/>
      <c r="J118" s="208"/>
      <c r="K118" s="208"/>
      <c r="L118" s="208"/>
      <c r="M118" s="208"/>
      <c r="N118" s="208"/>
      <c r="O118" s="208"/>
      <c r="P118" s="208"/>
      <c r="Q118" s="208"/>
      <c r="R118" s="208"/>
      <c r="S118" s="208"/>
      <c r="T118" s="208"/>
      <c r="U118" s="208"/>
      <c r="V118" s="208"/>
      <c r="W118" s="9"/>
      <c r="X118" s="9"/>
      <c r="Y118" s="9"/>
      <c r="Z118" s="9"/>
      <c r="AA118" s="9"/>
      <c r="AB118" s="9"/>
      <c r="AC118" s="9"/>
      <c r="AD118" s="9"/>
      <c r="AE118" s="9"/>
      <c r="AF118" s="9"/>
      <c r="AG118" s="9"/>
      <c r="AH118" s="9"/>
      <c r="AI118" s="9"/>
      <c r="AJ118" s="9"/>
      <c r="AK118" s="9"/>
    </row>
    <row r="119" spans="1:37" s="9" customFormat="1" ht="9.6" customHeight="1" x14ac:dyDescent="0.25">
      <c r="A119" s="111"/>
      <c r="B119" s="111"/>
      <c r="C119" s="111"/>
      <c r="D119" s="111"/>
      <c r="E119" s="111"/>
      <c r="F119" s="111"/>
      <c r="G119" s="111"/>
      <c r="H119" s="111"/>
      <c r="I119" s="111"/>
      <c r="J119" s="111"/>
      <c r="K119" s="111"/>
      <c r="R119" s="111"/>
      <c r="S119" s="111"/>
      <c r="T119" s="111"/>
      <c r="U119" s="111"/>
      <c r="V119" s="111"/>
    </row>
    <row r="120" spans="1:37" s="9" customFormat="1" ht="18" customHeight="1" x14ac:dyDescent="0.25">
      <c r="A120" s="186" t="s">
        <v>92</v>
      </c>
      <c r="B120" s="186"/>
      <c r="C120" s="186"/>
      <c r="D120" s="186"/>
      <c r="E120" s="186"/>
      <c r="F120" s="186"/>
      <c r="G120" s="186"/>
      <c r="H120" s="186"/>
      <c r="I120" s="186"/>
      <c r="J120" s="186"/>
      <c r="K120" s="112"/>
    </row>
    <row r="121" spans="1:37" s="9" customFormat="1" ht="18" customHeight="1" x14ac:dyDescent="0.25">
      <c r="A121" s="209" t="s">
        <v>93</v>
      </c>
      <c r="B121" s="209"/>
      <c r="C121" s="209"/>
      <c r="D121" s="209"/>
      <c r="E121" s="209"/>
      <c r="F121" s="209"/>
      <c r="G121" s="209"/>
      <c r="H121" s="209"/>
      <c r="I121" s="209"/>
      <c r="J121" s="209"/>
      <c r="K121" s="112"/>
    </row>
    <row r="122" spans="1:37" s="9" customFormat="1" ht="5.45" customHeight="1" x14ac:dyDescent="0.25">
      <c r="A122" s="111"/>
      <c r="B122" s="111"/>
      <c r="C122" s="111"/>
      <c r="D122" s="111"/>
      <c r="E122" s="111"/>
      <c r="F122" s="111"/>
      <c r="G122" s="111"/>
      <c r="H122" s="111"/>
      <c r="I122" s="111"/>
      <c r="J122" s="111"/>
      <c r="K122" s="111"/>
    </row>
    <row r="123" spans="1:37" s="9" customFormat="1" ht="18" customHeight="1" x14ac:dyDescent="0.25">
      <c r="A123" s="179" t="s">
        <v>94</v>
      </c>
      <c r="B123" s="179"/>
      <c r="C123" s="179"/>
      <c r="D123" s="179"/>
      <c r="E123" s="179"/>
      <c r="F123" s="179" t="s">
        <v>95</v>
      </c>
      <c r="G123" s="179" t="s">
        <v>96</v>
      </c>
      <c r="H123" s="179" t="s">
        <v>97</v>
      </c>
      <c r="I123" s="179" t="s">
        <v>98</v>
      </c>
      <c r="J123" s="179" t="s">
        <v>99</v>
      </c>
      <c r="K123" s="179" t="s">
        <v>100</v>
      </c>
    </row>
    <row r="124" spans="1:37" s="9" customFormat="1" ht="18" customHeight="1" x14ac:dyDescent="0.25">
      <c r="A124" s="179"/>
      <c r="B124" s="179"/>
      <c r="C124" s="179"/>
      <c r="D124" s="179"/>
      <c r="E124" s="179"/>
      <c r="F124" s="179"/>
      <c r="G124" s="179"/>
      <c r="H124" s="179"/>
      <c r="I124" s="179"/>
      <c r="J124" s="179"/>
      <c r="K124" s="179"/>
    </row>
    <row r="125" spans="1:37" s="9" customFormat="1" ht="18" customHeight="1" x14ac:dyDescent="0.25">
      <c r="A125" s="179"/>
      <c r="B125" s="179"/>
      <c r="C125" s="179"/>
      <c r="D125" s="179"/>
      <c r="E125" s="179"/>
      <c r="F125" s="179"/>
      <c r="G125" s="179"/>
      <c r="H125" s="179"/>
      <c r="I125" s="179"/>
      <c r="J125" s="179"/>
      <c r="K125" s="179"/>
    </row>
    <row r="126" spans="1:37" s="9" customFormat="1" ht="18" customHeight="1" x14ac:dyDescent="0.25">
      <c r="A126" s="212" t="s">
        <v>101</v>
      </c>
      <c r="B126" s="213"/>
      <c r="C126" s="213"/>
      <c r="D126" s="213"/>
      <c r="E126" s="213"/>
      <c r="F126" s="96">
        <v>1128</v>
      </c>
      <c r="G126" s="97">
        <v>105</v>
      </c>
      <c r="H126" s="97">
        <v>378</v>
      </c>
      <c r="I126" s="97">
        <v>296</v>
      </c>
      <c r="J126" s="97">
        <v>250</v>
      </c>
      <c r="K126" s="113">
        <v>99</v>
      </c>
    </row>
    <row r="127" spans="1:37" s="9" customFormat="1" ht="18" customHeight="1" x14ac:dyDescent="0.25">
      <c r="A127" s="211" t="s">
        <v>102</v>
      </c>
      <c r="B127" s="214"/>
      <c r="C127" s="214"/>
      <c r="D127" s="214"/>
      <c r="E127" s="214"/>
      <c r="F127" s="99">
        <v>660</v>
      </c>
      <c r="G127" s="114">
        <v>45</v>
      </c>
      <c r="H127" s="114">
        <v>367</v>
      </c>
      <c r="I127" s="114">
        <v>58</v>
      </c>
      <c r="J127" s="114">
        <v>121</v>
      </c>
      <c r="K127" s="115">
        <v>69</v>
      </c>
    </row>
    <row r="128" spans="1:37" s="9" customFormat="1" ht="18" customHeight="1" x14ac:dyDescent="0.25">
      <c r="A128" s="211" t="s">
        <v>103</v>
      </c>
      <c r="B128" s="214"/>
      <c r="C128" s="214"/>
      <c r="D128" s="214"/>
      <c r="E128" s="214"/>
      <c r="F128" s="99">
        <v>719</v>
      </c>
      <c r="G128" s="114">
        <v>27</v>
      </c>
      <c r="H128" s="114">
        <v>543</v>
      </c>
      <c r="I128" s="114">
        <v>16</v>
      </c>
      <c r="J128" s="114">
        <v>48</v>
      </c>
      <c r="K128" s="115">
        <v>85</v>
      </c>
    </row>
    <row r="129" spans="1:22" s="9" customFormat="1" ht="18" customHeight="1" x14ac:dyDescent="0.25">
      <c r="A129" s="211" t="s">
        <v>104</v>
      </c>
      <c r="B129" s="214"/>
      <c r="C129" s="214"/>
      <c r="D129" s="214"/>
      <c r="E129" s="214"/>
      <c r="F129" s="99">
        <v>636</v>
      </c>
      <c r="G129" s="114">
        <v>36</v>
      </c>
      <c r="H129" s="114">
        <v>87</v>
      </c>
      <c r="I129" s="114">
        <v>367</v>
      </c>
      <c r="J129" s="114">
        <v>71</v>
      </c>
      <c r="K129" s="115">
        <v>75</v>
      </c>
    </row>
    <row r="130" spans="1:22" s="9" customFormat="1" ht="18" customHeight="1" x14ac:dyDescent="0.25">
      <c r="A130" s="211" t="s">
        <v>105</v>
      </c>
      <c r="B130" s="214"/>
      <c r="C130" s="214"/>
      <c r="D130" s="214"/>
      <c r="E130" s="214"/>
      <c r="F130" s="99">
        <v>383</v>
      </c>
      <c r="G130" s="114">
        <v>56</v>
      </c>
      <c r="H130" s="114">
        <v>107</v>
      </c>
      <c r="I130" s="114">
        <v>81</v>
      </c>
      <c r="J130" s="114">
        <v>77</v>
      </c>
      <c r="K130" s="115">
        <v>62</v>
      </c>
    </row>
    <row r="131" spans="1:22" s="9" customFormat="1" ht="18" customHeight="1" x14ac:dyDescent="0.25">
      <c r="A131" s="211" t="s">
        <v>106</v>
      </c>
      <c r="B131" s="214"/>
      <c r="C131" s="214"/>
      <c r="D131" s="214"/>
      <c r="E131" s="214"/>
      <c r="F131" s="99">
        <v>788</v>
      </c>
      <c r="G131" s="114">
        <v>104</v>
      </c>
      <c r="H131" s="114">
        <v>209</v>
      </c>
      <c r="I131" s="114">
        <v>231</v>
      </c>
      <c r="J131" s="114">
        <v>181</v>
      </c>
      <c r="K131" s="115">
        <v>63</v>
      </c>
    </row>
    <row r="132" spans="1:22" s="9" customFormat="1" ht="18" customHeight="1" x14ac:dyDescent="0.25">
      <c r="A132" s="210" t="s">
        <v>107</v>
      </c>
      <c r="B132" s="210"/>
      <c r="C132" s="210"/>
      <c r="D132" s="210"/>
      <c r="E132" s="211"/>
      <c r="F132" s="99">
        <v>327</v>
      </c>
      <c r="G132" s="114">
        <v>43</v>
      </c>
      <c r="H132" s="114">
        <v>119</v>
      </c>
      <c r="I132" s="114">
        <v>94</v>
      </c>
      <c r="J132" s="114">
        <v>34</v>
      </c>
      <c r="K132" s="115">
        <v>37</v>
      </c>
    </row>
    <row r="133" spans="1:22" s="9" customFormat="1" ht="18" customHeight="1" x14ac:dyDescent="0.25">
      <c r="A133" s="215" t="s">
        <v>108</v>
      </c>
      <c r="B133" s="215"/>
      <c r="C133" s="215"/>
      <c r="D133" s="215"/>
      <c r="E133" s="216"/>
      <c r="F133" s="99">
        <v>129</v>
      </c>
      <c r="G133" s="114">
        <v>0</v>
      </c>
      <c r="H133" s="114">
        <v>110</v>
      </c>
      <c r="I133" s="114">
        <v>0</v>
      </c>
      <c r="J133" s="114">
        <v>0</v>
      </c>
      <c r="K133" s="115">
        <v>19</v>
      </c>
    </row>
    <row r="134" spans="1:22" s="9" customFormat="1" ht="18" customHeight="1" x14ac:dyDescent="0.25">
      <c r="A134" s="210" t="s">
        <v>109</v>
      </c>
      <c r="B134" s="210"/>
      <c r="C134" s="210"/>
      <c r="D134" s="210"/>
      <c r="E134" s="211"/>
      <c r="F134" s="99">
        <v>300</v>
      </c>
      <c r="G134" s="114">
        <v>21</v>
      </c>
      <c r="H134" s="114">
        <v>43</v>
      </c>
      <c r="I134" s="114">
        <v>113</v>
      </c>
      <c r="J134" s="114">
        <v>79</v>
      </c>
      <c r="K134" s="115">
        <v>44</v>
      </c>
    </row>
    <row r="135" spans="1:22" s="9" customFormat="1" ht="28.15" customHeight="1" x14ac:dyDescent="0.25">
      <c r="A135" s="215" t="s">
        <v>110</v>
      </c>
      <c r="B135" s="215"/>
      <c r="C135" s="215"/>
      <c r="D135" s="215"/>
      <c r="E135" s="216"/>
      <c r="F135" s="99">
        <v>82</v>
      </c>
      <c r="G135" s="114">
        <v>7</v>
      </c>
      <c r="H135" s="114">
        <v>32</v>
      </c>
      <c r="I135" s="114">
        <v>10</v>
      </c>
      <c r="J135" s="114">
        <v>17</v>
      </c>
      <c r="K135" s="115">
        <v>16</v>
      </c>
    </row>
    <row r="136" spans="1:22" s="9" customFormat="1" ht="18" customHeight="1" x14ac:dyDescent="0.25">
      <c r="A136" s="210" t="s">
        <v>111</v>
      </c>
      <c r="B136" s="210"/>
      <c r="C136" s="210"/>
      <c r="D136" s="210"/>
      <c r="E136" s="211"/>
      <c r="F136" s="99">
        <v>15</v>
      </c>
      <c r="G136" s="114">
        <v>1</v>
      </c>
      <c r="H136" s="114">
        <v>9</v>
      </c>
      <c r="I136" s="114">
        <v>0</v>
      </c>
      <c r="J136" s="114">
        <v>4</v>
      </c>
      <c r="K136" s="115">
        <v>1</v>
      </c>
    </row>
    <row r="137" spans="1:22" s="9" customFormat="1" ht="28.15" customHeight="1" x14ac:dyDescent="0.25">
      <c r="A137" s="215" t="s">
        <v>112</v>
      </c>
      <c r="B137" s="215"/>
      <c r="C137" s="215"/>
      <c r="D137" s="215"/>
      <c r="E137" s="216"/>
      <c r="F137" s="99">
        <v>4</v>
      </c>
      <c r="G137" s="114">
        <v>2</v>
      </c>
      <c r="H137" s="114">
        <v>1</v>
      </c>
      <c r="I137" s="114">
        <v>0</v>
      </c>
      <c r="J137" s="114">
        <v>1</v>
      </c>
      <c r="K137" s="115">
        <v>0</v>
      </c>
    </row>
    <row r="138" spans="1:22" s="9" customFormat="1" ht="18" customHeight="1" x14ac:dyDescent="0.25">
      <c r="A138" s="210" t="s">
        <v>113</v>
      </c>
      <c r="B138" s="210"/>
      <c r="C138" s="210"/>
      <c r="D138" s="210"/>
      <c r="E138" s="211"/>
      <c r="F138" s="99">
        <v>2</v>
      </c>
      <c r="G138" s="114">
        <v>0</v>
      </c>
      <c r="H138" s="114">
        <v>1</v>
      </c>
      <c r="I138" s="114">
        <v>1</v>
      </c>
      <c r="J138" s="114">
        <v>0</v>
      </c>
      <c r="K138" s="115">
        <v>0</v>
      </c>
    </row>
    <row r="139" spans="1:22" s="9" customFormat="1" ht="18" customHeight="1" x14ac:dyDescent="0.25">
      <c r="A139" s="210" t="s">
        <v>114</v>
      </c>
      <c r="B139" s="210"/>
      <c r="C139" s="210"/>
      <c r="D139" s="210"/>
      <c r="E139" s="211"/>
      <c r="F139" s="99">
        <v>60</v>
      </c>
      <c r="G139" s="114">
        <v>3</v>
      </c>
      <c r="H139" s="114">
        <v>26</v>
      </c>
      <c r="I139" s="114">
        <v>5</v>
      </c>
      <c r="J139" s="114">
        <v>11</v>
      </c>
      <c r="K139" s="115">
        <v>15</v>
      </c>
    </row>
    <row r="140" spans="1:22" s="9" customFormat="1" ht="18" customHeight="1" x14ac:dyDescent="0.25">
      <c r="A140" s="210" t="s">
        <v>115</v>
      </c>
      <c r="B140" s="210"/>
      <c r="C140" s="210"/>
      <c r="D140" s="210"/>
      <c r="E140" s="211"/>
      <c r="F140" s="99">
        <v>510</v>
      </c>
      <c r="G140" s="114">
        <v>36</v>
      </c>
      <c r="H140" s="114">
        <v>294</v>
      </c>
      <c r="I140" s="114">
        <v>104</v>
      </c>
      <c r="J140" s="114">
        <v>64</v>
      </c>
      <c r="K140" s="115">
        <v>12</v>
      </c>
      <c r="R140" s="111"/>
    </row>
    <row r="141" spans="1:22" s="9" customFormat="1" ht="18" customHeight="1" x14ac:dyDescent="0.25">
      <c r="A141" s="210" t="s">
        <v>116</v>
      </c>
      <c r="B141" s="210"/>
      <c r="C141" s="210"/>
      <c r="D141" s="210"/>
      <c r="E141" s="211"/>
      <c r="F141" s="99">
        <v>42</v>
      </c>
      <c r="G141" s="114">
        <v>2</v>
      </c>
      <c r="H141" s="114">
        <v>20</v>
      </c>
      <c r="I141" s="114">
        <v>11</v>
      </c>
      <c r="J141" s="114">
        <v>9</v>
      </c>
      <c r="K141" s="115">
        <v>0</v>
      </c>
      <c r="R141" s="111"/>
    </row>
    <row r="142" spans="1:22" s="9" customFormat="1" ht="18" customHeight="1" x14ac:dyDescent="0.25">
      <c r="A142" s="215" t="s">
        <v>117</v>
      </c>
      <c r="B142" s="215"/>
      <c r="C142" s="215"/>
      <c r="D142" s="215"/>
      <c r="E142" s="216"/>
      <c r="F142" s="99">
        <v>52</v>
      </c>
      <c r="G142" s="114">
        <v>10</v>
      </c>
      <c r="H142" s="114">
        <v>10</v>
      </c>
      <c r="I142" s="114">
        <v>23</v>
      </c>
      <c r="J142" s="114">
        <v>9</v>
      </c>
      <c r="K142" s="115">
        <v>0</v>
      </c>
      <c r="R142" s="111"/>
      <c r="S142" s="112"/>
      <c r="T142" s="112"/>
      <c r="U142" s="112"/>
      <c r="V142" s="112"/>
    </row>
    <row r="143" spans="1:22" s="9" customFormat="1" ht="18" customHeight="1" x14ac:dyDescent="0.25">
      <c r="A143" s="210" t="s">
        <v>118</v>
      </c>
      <c r="B143" s="210"/>
      <c r="C143" s="210"/>
      <c r="D143" s="210"/>
      <c r="E143" s="211"/>
      <c r="F143" s="99">
        <v>126</v>
      </c>
      <c r="G143" s="114">
        <v>30</v>
      </c>
      <c r="H143" s="114">
        <v>52</v>
      </c>
      <c r="I143" s="114">
        <v>25</v>
      </c>
      <c r="J143" s="114">
        <v>19</v>
      </c>
      <c r="K143" s="115">
        <v>0</v>
      </c>
      <c r="R143" s="111"/>
      <c r="S143" s="112"/>
      <c r="T143" s="112"/>
      <c r="U143" s="112"/>
      <c r="V143" s="112"/>
    </row>
    <row r="144" spans="1:22" s="9" customFormat="1" ht="18" customHeight="1" x14ac:dyDescent="0.25">
      <c r="A144" s="217" t="s">
        <v>119</v>
      </c>
      <c r="B144" s="217"/>
      <c r="C144" s="217"/>
      <c r="D144" s="217"/>
      <c r="E144" s="218"/>
      <c r="F144" s="101">
        <v>628</v>
      </c>
      <c r="G144" s="116">
        <v>88</v>
      </c>
      <c r="H144" s="116">
        <v>266</v>
      </c>
      <c r="I144" s="116">
        <v>211</v>
      </c>
      <c r="J144" s="116">
        <v>51</v>
      </c>
      <c r="K144" s="117">
        <v>12</v>
      </c>
      <c r="R144" s="111"/>
      <c r="S144" s="112"/>
      <c r="T144" s="112"/>
      <c r="U144" s="112"/>
      <c r="V144" s="112"/>
    </row>
    <row r="145" spans="1:22" s="9" customFormat="1" ht="18" customHeight="1" x14ac:dyDescent="0.25">
      <c r="A145" s="219" t="s">
        <v>2</v>
      </c>
      <c r="B145" s="219"/>
      <c r="C145" s="219"/>
      <c r="D145" s="219"/>
      <c r="E145" s="220"/>
      <c r="F145" s="118">
        <f>SUM(F126:F144)</f>
        <v>6591</v>
      </c>
      <c r="G145" s="118">
        <f t="shared" ref="G145:K145" si="7">SUM(G126:G144)</f>
        <v>616</v>
      </c>
      <c r="H145" s="118">
        <f t="shared" si="7"/>
        <v>2674</v>
      </c>
      <c r="I145" s="118">
        <f t="shared" si="7"/>
        <v>1646</v>
      </c>
      <c r="J145" s="118">
        <f t="shared" si="7"/>
        <v>1046</v>
      </c>
      <c r="K145" s="118">
        <f t="shared" si="7"/>
        <v>609</v>
      </c>
      <c r="R145" s="111"/>
      <c r="S145" s="112"/>
      <c r="T145" s="112"/>
      <c r="U145" s="112"/>
      <c r="V145" s="112"/>
    </row>
    <row r="146" spans="1:22" s="9" customFormat="1" ht="18" customHeight="1" x14ac:dyDescent="0.25">
      <c r="A146" s="221" t="s">
        <v>40</v>
      </c>
      <c r="B146" s="221"/>
      <c r="C146" s="221"/>
      <c r="D146" s="221"/>
      <c r="E146" s="222"/>
      <c r="F146" s="119">
        <f>+F145/F145</f>
        <v>1</v>
      </c>
      <c r="G146" s="120">
        <f>+G145/$F$145</f>
        <v>9.3460779851312389E-2</v>
      </c>
      <c r="H146" s="120">
        <f>+H145/$F$145</f>
        <v>0.40570474890001518</v>
      </c>
      <c r="I146" s="120">
        <f>+I145/$F$145</f>
        <v>0.24973448642087695</v>
      </c>
      <c r="J146" s="120">
        <f>+J145/$F$145</f>
        <v>0.15870125929297527</v>
      </c>
      <c r="K146" s="120">
        <f>+K145/$F$145</f>
        <v>9.2398725534820203E-2</v>
      </c>
      <c r="R146" s="111"/>
      <c r="S146" s="112"/>
      <c r="T146" s="112"/>
      <c r="U146" s="112"/>
      <c r="V146" s="112"/>
    </row>
    <row r="147" spans="1:22" s="9" customFormat="1" ht="18" customHeight="1" x14ac:dyDescent="0.25">
      <c r="A147" s="111"/>
      <c r="B147" s="111"/>
      <c r="C147" s="111"/>
      <c r="D147" s="111"/>
      <c r="E147" s="111"/>
      <c r="F147" s="111"/>
      <c r="G147" s="111"/>
      <c r="H147" s="111"/>
      <c r="I147" s="111"/>
      <c r="J147" s="111"/>
      <c r="K147" s="111"/>
      <c r="L147" s="111"/>
      <c r="M147" s="111"/>
      <c r="R147" s="111"/>
      <c r="S147" s="112"/>
      <c r="T147" s="112"/>
      <c r="U147" s="112"/>
      <c r="V147" s="112"/>
    </row>
    <row r="148" spans="1:22" s="9" customFormat="1" ht="18" customHeight="1" x14ac:dyDescent="0.25">
      <c r="B148" s="186" t="s">
        <v>120</v>
      </c>
      <c r="C148" s="186"/>
      <c r="D148" s="186"/>
      <c r="E148" s="186"/>
      <c r="F148" s="186"/>
      <c r="G148" s="186"/>
      <c r="H148" s="111"/>
      <c r="I148" s="111"/>
      <c r="J148" s="111"/>
      <c r="K148" s="111"/>
      <c r="L148" s="111"/>
      <c r="M148" s="111"/>
      <c r="R148" s="111"/>
      <c r="S148" s="112"/>
      <c r="T148" s="112"/>
      <c r="U148" s="112"/>
      <c r="V148" s="112"/>
    </row>
    <row r="149" spans="1:22" s="9" customFormat="1" ht="18" customHeight="1" x14ac:dyDescent="0.25">
      <c r="A149" s="209" t="s">
        <v>121</v>
      </c>
      <c r="B149" s="209"/>
      <c r="C149" s="209"/>
      <c r="D149" s="209"/>
      <c r="E149" s="209"/>
      <c r="F149" s="209"/>
      <c r="G149" s="209"/>
      <c r="H149" s="111"/>
      <c r="I149" s="111"/>
      <c r="J149" s="111"/>
      <c r="K149" s="111"/>
      <c r="L149" s="111"/>
      <c r="M149" s="111"/>
      <c r="N149" s="111"/>
      <c r="O149" s="111"/>
      <c r="R149" s="111"/>
      <c r="S149" s="121"/>
      <c r="T149" s="121"/>
      <c r="U149" s="121"/>
      <c r="V149" s="121"/>
    </row>
    <row r="150" spans="1:22" s="9" customFormat="1" ht="6.6" customHeight="1" x14ac:dyDescent="0.25">
      <c r="C150" s="122" t="s">
        <v>96</v>
      </c>
      <c r="D150" s="122" t="s">
        <v>97</v>
      </c>
      <c r="E150" s="122" t="s">
        <v>98</v>
      </c>
      <c r="F150" s="122" t="s">
        <v>99</v>
      </c>
      <c r="G150" s="122" t="s">
        <v>100</v>
      </c>
      <c r="H150" s="111"/>
      <c r="I150" s="111"/>
      <c r="J150" s="111"/>
      <c r="K150" s="111"/>
      <c r="L150" s="111"/>
      <c r="M150" s="111"/>
      <c r="N150" s="111"/>
      <c r="O150" s="111"/>
      <c r="R150" s="111"/>
      <c r="S150" s="121"/>
      <c r="T150" s="121"/>
      <c r="U150" s="121"/>
      <c r="V150" s="121"/>
    </row>
    <row r="151" spans="1:22" s="9" customFormat="1" ht="4.1500000000000004" customHeight="1" x14ac:dyDescent="0.25">
      <c r="A151" s="226" t="s">
        <v>5</v>
      </c>
      <c r="B151" s="180" t="s">
        <v>95</v>
      </c>
      <c r="C151" s="180" t="s">
        <v>96</v>
      </c>
      <c r="D151" s="180" t="s">
        <v>97</v>
      </c>
      <c r="E151" s="180" t="s">
        <v>98</v>
      </c>
      <c r="F151" s="180" t="s">
        <v>99</v>
      </c>
      <c r="G151" s="223" t="s">
        <v>100</v>
      </c>
      <c r="H151" s="111"/>
      <c r="I151" s="111"/>
      <c r="J151" s="111"/>
      <c r="K151" s="111"/>
      <c r="L151" s="111"/>
      <c r="M151" s="111"/>
      <c r="N151" s="111"/>
      <c r="O151" s="111"/>
      <c r="R151" s="111"/>
      <c r="S151" s="121"/>
      <c r="T151" s="121"/>
      <c r="U151" s="121"/>
      <c r="V151" s="121"/>
    </row>
    <row r="152" spans="1:22" s="9" customFormat="1" ht="18" customHeight="1" x14ac:dyDescent="0.25">
      <c r="A152" s="226"/>
      <c r="B152" s="180"/>
      <c r="C152" s="180"/>
      <c r="D152" s="180"/>
      <c r="E152" s="180"/>
      <c r="F152" s="180"/>
      <c r="G152" s="223"/>
      <c r="H152" s="111"/>
      <c r="I152" s="111"/>
      <c r="J152" s="111"/>
      <c r="K152" s="111"/>
      <c r="L152" s="111"/>
      <c r="M152" s="111"/>
      <c r="N152" s="111"/>
      <c r="O152" s="111"/>
      <c r="R152" s="111"/>
      <c r="S152" s="121"/>
      <c r="T152" s="121"/>
      <c r="U152" s="121"/>
      <c r="V152" s="121"/>
    </row>
    <row r="153" spans="1:22" s="9" customFormat="1" ht="18" customHeight="1" x14ac:dyDescent="0.25">
      <c r="A153" s="226"/>
      <c r="B153" s="180"/>
      <c r="C153" s="180"/>
      <c r="D153" s="180"/>
      <c r="E153" s="180"/>
      <c r="F153" s="180"/>
      <c r="G153" s="223"/>
      <c r="H153" s="111"/>
      <c r="I153" s="111"/>
      <c r="J153" s="111"/>
      <c r="K153" s="111"/>
      <c r="L153" s="111"/>
      <c r="M153" s="111"/>
      <c r="N153" s="111"/>
      <c r="O153" s="111"/>
      <c r="R153" s="111"/>
      <c r="S153" s="121"/>
      <c r="T153" s="121"/>
      <c r="U153" s="121"/>
      <c r="V153" s="121"/>
    </row>
    <row r="154" spans="1:22" s="9" customFormat="1" ht="18" customHeight="1" x14ac:dyDescent="0.25">
      <c r="A154" s="123" t="s">
        <v>6</v>
      </c>
      <c r="B154" s="124">
        <v>752</v>
      </c>
      <c r="C154" s="125">
        <v>82</v>
      </c>
      <c r="D154" s="125">
        <v>342</v>
      </c>
      <c r="E154" s="125">
        <v>207</v>
      </c>
      <c r="F154" s="125">
        <v>121</v>
      </c>
      <c r="G154" s="126">
        <v>0</v>
      </c>
      <c r="H154" s="111"/>
      <c r="I154" s="111"/>
      <c r="J154" s="111"/>
      <c r="K154" s="111"/>
      <c r="L154" s="111"/>
      <c r="M154" s="111"/>
      <c r="N154" s="111"/>
      <c r="O154" s="111"/>
      <c r="R154" s="111"/>
      <c r="S154" s="121"/>
      <c r="T154" s="121"/>
      <c r="U154" s="121"/>
      <c r="V154" s="121"/>
    </row>
    <row r="155" spans="1:22" s="9" customFormat="1" ht="18" customHeight="1" x14ac:dyDescent="0.25">
      <c r="A155" s="127" t="s">
        <v>7</v>
      </c>
      <c r="B155" s="128">
        <v>684</v>
      </c>
      <c r="C155" s="129">
        <v>56</v>
      </c>
      <c r="D155" s="129">
        <v>362</v>
      </c>
      <c r="E155" s="129">
        <v>144</v>
      </c>
      <c r="F155" s="129">
        <v>122</v>
      </c>
      <c r="G155" s="130">
        <v>0</v>
      </c>
      <c r="H155" s="111"/>
      <c r="I155" s="111"/>
      <c r="J155" s="111"/>
      <c r="K155" s="111"/>
      <c r="L155" s="111"/>
      <c r="M155" s="111"/>
      <c r="N155" s="111"/>
      <c r="O155" s="111"/>
      <c r="R155" s="111"/>
      <c r="S155" s="121"/>
      <c r="T155" s="121"/>
      <c r="U155" s="121"/>
      <c r="V155" s="121"/>
    </row>
    <row r="156" spans="1:22" s="9" customFormat="1" ht="18" customHeight="1" x14ac:dyDescent="0.25">
      <c r="A156" s="127" t="s">
        <v>8</v>
      </c>
      <c r="B156" s="128">
        <v>1270</v>
      </c>
      <c r="C156" s="129">
        <v>126</v>
      </c>
      <c r="D156" s="129">
        <v>463</v>
      </c>
      <c r="E156" s="129">
        <v>284</v>
      </c>
      <c r="F156" s="129">
        <v>132</v>
      </c>
      <c r="G156" s="130">
        <v>265</v>
      </c>
      <c r="H156" s="111"/>
      <c r="I156" s="111"/>
      <c r="J156" s="111"/>
      <c r="K156" s="111"/>
      <c r="L156" s="111"/>
      <c r="M156" s="111"/>
      <c r="N156" s="111"/>
      <c r="O156" s="111"/>
      <c r="R156" s="111"/>
      <c r="S156" s="121"/>
      <c r="T156" s="121"/>
      <c r="U156" s="121"/>
      <c r="V156" s="121"/>
    </row>
    <row r="157" spans="1:22" s="9" customFormat="1" ht="18" customHeight="1" x14ac:dyDescent="0.25">
      <c r="A157" s="127" t="s">
        <v>9</v>
      </c>
      <c r="B157" s="128">
        <v>958</v>
      </c>
      <c r="C157" s="129">
        <v>83</v>
      </c>
      <c r="D157" s="129">
        <v>389</v>
      </c>
      <c r="E157" s="129">
        <v>259</v>
      </c>
      <c r="F157" s="129">
        <v>168</v>
      </c>
      <c r="G157" s="130">
        <v>59</v>
      </c>
      <c r="H157" s="111"/>
      <c r="I157" s="111"/>
      <c r="J157" s="111"/>
      <c r="K157" s="111"/>
      <c r="L157" s="111"/>
      <c r="M157" s="111"/>
      <c r="N157" s="111"/>
      <c r="O157" s="111"/>
      <c r="R157" s="111"/>
      <c r="S157" s="121"/>
      <c r="T157" s="121"/>
      <c r="U157" s="121"/>
      <c r="V157" s="121"/>
    </row>
    <row r="158" spans="1:22" s="9" customFormat="1" ht="18" customHeight="1" x14ac:dyDescent="0.25">
      <c r="A158" s="127" t="s">
        <v>10</v>
      </c>
      <c r="B158" s="128">
        <v>862</v>
      </c>
      <c r="C158" s="129">
        <v>58</v>
      </c>
      <c r="D158" s="129">
        <v>393</v>
      </c>
      <c r="E158" s="129">
        <v>270</v>
      </c>
      <c r="F158" s="129">
        <v>141</v>
      </c>
      <c r="G158" s="130">
        <v>0</v>
      </c>
      <c r="H158" s="111"/>
      <c r="I158" s="111"/>
      <c r="J158" s="111"/>
      <c r="K158" s="111"/>
      <c r="L158" s="111"/>
      <c r="M158" s="111"/>
      <c r="N158" s="111"/>
      <c r="O158" s="111"/>
      <c r="R158" s="111"/>
      <c r="S158" s="121"/>
      <c r="T158" s="121"/>
      <c r="U158" s="121"/>
      <c r="V158" s="121"/>
    </row>
    <row r="159" spans="1:22" s="9" customFormat="1" ht="18" customHeight="1" x14ac:dyDescent="0.25">
      <c r="A159" s="127" t="s">
        <v>11</v>
      </c>
      <c r="B159" s="128">
        <v>1056</v>
      </c>
      <c r="C159" s="129">
        <v>78</v>
      </c>
      <c r="D159" s="129">
        <v>378</v>
      </c>
      <c r="E159" s="129">
        <v>286</v>
      </c>
      <c r="F159" s="129">
        <v>173</v>
      </c>
      <c r="G159" s="130">
        <v>141</v>
      </c>
      <c r="R159" s="111"/>
      <c r="S159" s="121"/>
      <c r="T159" s="121"/>
      <c r="U159" s="121"/>
      <c r="V159" s="121"/>
    </row>
    <row r="160" spans="1:22" s="9" customFormat="1" ht="18" customHeight="1" x14ac:dyDescent="0.25">
      <c r="A160" s="127" t="s">
        <v>12</v>
      </c>
      <c r="B160" s="128">
        <v>1009</v>
      </c>
      <c r="C160" s="129">
        <v>133</v>
      </c>
      <c r="D160" s="129">
        <v>347</v>
      </c>
      <c r="E160" s="129">
        <v>196</v>
      </c>
      <c r="F160" s="129">
        <v>189</v>
      </c>
      <c r="G160" s="130">
        <v>144</v>
      </c>
      <c r="R160" s="111"/>
      <c r="S160" s="121"/>
      <c r="T160" s="121"/>
      <c r="U160" s="121"/>
      <c r="V160" s="121"/>
    </row>
    <row r="161" spans="1:38" s="9" customFormat="1" ht="18" customHeight="1" x14ac:dyDescent="0.25">
      <c r="A161" s="127" t="s">
        <v>13</v>
      </c>
      <c r="B161" s="128"/>
      <c r="C161" s="129"/>
      <c r="D161" s="129"/>
      <c r="E161" s="129"/>
      <c r="F161" s="129"/>
      <c r="G161" s="130"/>
      <c r="H161" s="111"/>
      <c r="I161" s="111"/>
      <c r="J161" s="111"/>
      <c r="K161" s="111"/>
      <c r="L161" s="111"/>
      <c r="M161" s="111"/>
      <c r="N161" s="111"/>
      <c r="O161" s="111"/>
      <c r="P161" s="111"/>
      <c r="Q161" s="111"/>
      <c r="R161" s="111"/>
      <c r="S161" s="121"/>
      <c r="T161" s="121"/>
      <c r="U161" s="121"/>
      <c r="V161" s="121"/>
    </row>
    <row r="162" spans="1:38" s="9" customFormat="1" ht="18" customHeight="1" x14ac:dyDescent="0.25">
      <c r="A162" s="127" t="s">
        <v>122</v>
      </c>
      <c r="B162" s="128"/>
      <c r="C162" s="129"/>
      <c r="D162" s="129"/>
      <c r="E162" s="129"/>
      <c r="F162" s="129"/>
      <c r="G162" s="130"/>
      <c r="H162" s="111"/>
      <c r="I162" s="111"/>
      <c r="J162" s="111"/>
      <c r="K162" s="111"/>
      <c r="L162" s="111"/>
      <c r="M162" s="111"/>
      <c r="N162" s="111"/>
      <c r="O162" s="111"/>
      <c r="P162" s="111"/>
      <c r="Q162" s="111"/>
      <c r="R162" s="111"/>
      <c r="S162" s="111"/>
      <c r="T162" s="111"/>
      <c r="U162" s="111"/>
      <c r="V162" s="111"/>
    </row>
    <row r="163" spans="1:38" s="9" customFormat="1" ht="18" customHeight="1" x14ac:dyDescent="0.25">
      <c r="A163" s="127" t="s">
        <v>15</v>
      </c>
      <c r="B163" s="128"/>
      <c r="C163" s="129"/>
      <c r="D163" s="129"/>
      <c r="E163" s="129"/>
      <c r="F163" s="129"/>
      <c r="G163" s="130"/>
      <c r="H163" s="111"/>
      <c r="I163" s="111"/>
      <c r="J163" s="111"/>
      <c r="K163" s="111"/>
      <c r="L163" s="111"/>
      <c r="M163" s="111"/>
      <c r="N163" s="111"/>
      <c r="O163" s="111"/>
      <c r="P163" s="111"/>
      <c r="Q163" s="111"/>
      <c r="R163" s="111"/>
      <c r="S163" s="111"/>
      <c r="T163" s="111"/>
      <c r="U163" s="111"/>
      <c r="V163" s="111"/>
    </row>
    <row r="164" spans="1:38" s="9" customFormat="1" ht="18" customHeight="1" x14ac:dyDescent="0.25">
      <c r="A164" s="127" t="s">
        <v>16</v>
      </c>
      <c r="B164" s="128"/>
      <c r="C164" s="129"/>
      <c r="D164" s="129"/>
      <c r="E164" s="129"/>
      <c r="F164" s="129"/>
      <c r="G164" s="130"/>
      <c r="H164" s="111"/>
      <c r="I164" s="111"/>
      <c r="J164" s="111"/>
      <c r="K164" s="111"/>
      <c r="L164" s="111"/>
      <c r="M164" s="111"/>
      <c r="N164" s="111"/>
      <c r="O164" s="111"/>
      <c r="P164" s="111"/>
      <c r="Q164" s="111"/>
      <c r="R164" s="111"/>
      <c r="S164" s="111"/>
      <c r="T164" s="111"/>
      <c r="U164" s="111"/>
      <c r="V164" s="111"/>
    </row>
    <row r="165" spans="1:38" s="9" customFormat="1" ht="18" customHeight="1" x14ac:dyDescent="0.25">
      <c r="A165" s="131" t="s">
        <v>17</v>
      </c>
      <c r="B165" s="132"/>
      <c r="C165" s="133"/>
      <c r="D165" s="133"/>
      <c r="E165" s="133"/>
      <c r="F165" s="133"/>
      <c r="G165" s="134"/>
      <c r="H165" s="111"/>
      <c r="I165" s="111"/>
      <c r="J165" s="111"/>
      <c r="K165" s="111"/>
      <c r="L165" s="111"/>
      <c r="M165" s="111"/>
      <c r="N165" s="111"/>
      <c r="O165" s="111"/>
      <c r="P165" s="111"/>
      <c r="Q165" s="111"/>
      <c r="R165" s="111"/>
      <c r="S165" s="111"/>
      <c r="T165" s="111"/>
      <c r="U165" s="111"/>
      <c r="V165" s="111"/>
    </row>
    <row r="166" spans="1:38" s="9" customFormat="1" ht="18" customHeight="1" x14ac:dyDescent="0.25">
      <c r="A166" s="103" t="s">
        <v>2</v>
      </c>
      <c r="B166" s="104">
        <f>SUM(B154:B165)</f>
        <v>6591</v>
      </c>
      <c r="C166" s="104">
        <f>SUM(C154:C165)</f>
        <v>616</v>
      </c>
      <c r="D166" s="104">
        <f t="shared" ref="D166:F166" si="8">SUM(D154:D165)</f>
        <v>2674</v>
      </c>
      <c r="E166" s="104">
        <f t="shared" si="8"/>
        <v>1646</v>
      </c>
      <c r="F166" s="104">
        <f t="shared" si="8"/>
        <v>1046</v>
      </c>
      <c r="G166" s="105">
        <f>SUM(G154:G165)</f>
        <v>609</v>
      </c>
      <c r="H166" s="111"/>
      <c r="I166" s="111"/>
      <c r="J166" s="111"/>
      <c r="K166" s="111"/>
      <c r="L166" s="111"/>
      <c r="M166" s="111"/>
      <c r="N166" s="111"/>
      <c r="O166" s="111"/>
      <c r="P166" s="111"/>
      <c r="Q166" s="111"/>
      <c r="R166" s="111"/>
      <c r="S166" s="111"/>
      <c r="T166" s="111"/>
      <c r="U166" s="111"/>
      <c r="V166" s="111"/>
    </row>
    <row r="167" spans="1:38" s="9" customFormat="1" ht="18" customHeight="1" x14ac:dyDescent="0.25">
      <c r="A167" s="109" t="s">
        <v>40</v>
      </c>
      <c r="B167" s="110">
        <f>+B166/B166</f>
        <v>1</v>
      </c>
      <c r="C167" s="110">
        <f>+C166/$B$166</f>
        <v>9.3460779851312389E-2</v>
      </c>
      <c r="D167" s="110">
        <f>+D166/$B$166</f>
        <v>0.40570474890001518</v>
      </c>
      <c r="E167" s="110">
        <f>+E166/$B$166</f>
        <v>0.24973448642087695</v>
      </c>
      <c r="F167" s="110">
        <f>+F166/$B$166</f>
        <v>0.15870125929297527</v>
      </c>
      <c r="G167" s="110">
        <f>+G166/$B$166</f>
        <v>9.2398725534820203E-2</v>
      </c>
      <c r="H167" s="111"/>
      <c r="I167" s="111"/>
      <c r="J167" s="111"/>
      <c r="K167" s="111"/>
      <c r="L167" s="111"/>
      <c r="M167" s="111"/>
      <c r="N167" s="111"/>
      <c r="O167" s="111"/>
      <c r="P167" s="111"/>
      <c r="Q167" s="111"/>
      <c r="R167" s="111"/>
      <c r="S167" s="111"/>
      <c r="T167" s="111"/>
      <c r="U167" s="111"/>
      <c r="V167" s="111"/>
    </row>
    <row r="168" spans="1:38" s="9" customFormat="1" ht="10.15" customHeight="1" x14ac:dyDescent="0.25">
      <c r="A168" s="111"/>
      <c r="B168" s="111"/>
      <c r="C168" s="111"/>
      <c r="D168" s="111"/>
      <c r="E168" s="111"/>
      <c r="F168" s="111"/>
      <c r="G168" s="111"/>
      <c r="H168" s="111"/>
      <c r="I168" s="111"/>
      <c r="J168" s="111"/>
      <c r="K168" s="111"/>
      <c r="L168" s="111"/>
      <c r="M168" s="111"/>
      <c r="N168" s="111"/>
      <c r="O168" s="111"/>
      <c r="P168" s="111"/>
      <c r="Q168" s="111"/>
      <c r="R168" s="111"/>
      <c r="S168" s="111"/>
      <c r="T168" s="111"/>
      <c r="U168" s="111"/>
      <c r="V168" s="111"/>
    </row>
    <row r="169" spans="1:38" s="9" customFormat="1" ht="10.15" customHeight="1" x14ac:dyDescent="0.25">
      <c r="A169" s="135"/>
      <c r="B169" s="135"/>
      <c r="C169" s="135"/>
      <c r="D169" s="111"/>
      <c r="E169" s="111"/>
      <c r="F169" s="111"/>
      <c r="G169" s="111"/>
      <c r="H169" s="111"/>
      <c r="I169" s="111"/>
      <c r="J169" s="111"/>
      <c r="K169" s="111"/>
      <c r="L169" s="111"/>
      <c r="M169" s="111"/>
      <c r="N169" s="111"/>
      <c r="O169" s="111"/>
      <c r="P169" s="111"/>
      <c r="Q169" s="111"/>
      <c r="R169" s="111"/>
      <c r="S169" s="111"/>
      <c r="T169" s="111"/>
      <c r="U169" s="111"/>
      <c r="V169" s="111"/>
    </row>
    <row r="170" spans="1:38" x14ac:dyDescent="0.25">
      <c r="A170" s="135"/>
      <c r="B170" s="135"/>
      <c r="C170" s="135"/>
      <c r="D170" s="186" t="s">
        <v>123</v>
      </c>
      <c r="E170" s="186"/>
      <c r="F170" s="186"/>
      <c r="G170" s="186"/>
      <c r="H170" s="186"/>
      <c r="I170" s="186"/>
      <c r="J170" s="186"/>
      <c r="K170" s="186"/>
      <c r="L170" s="186"/>
      <c r="M170" s="186"/>
      <c r="N170" s="186"/>
      <c r="O170" s="186"/>
      <c r="P170" s="186"/>
      <c r="Q170" s="186"/>
      <c r="R170" s="186"/>
      <c r="S170" s="136"/>
      <c r="T170" s="135"/>
      <c r="U170" s="137"/>
      <c r="W170" s="9"/>
      <c r="X170" s="9"/>
      <c r="Y170" s="9"/>
      <c r="Z170" s="9"/>
      <c r="AA170" s="9"/>
      <c r="AB170" s="9"/>
      <c r="AC170" s="9"/>
      <c r="AD170" s="9"/>
      <c r="AE170" s="9"/>
      <c r="AF170" s="9"/>
      <c r="AG170" s="9"/>
      <c r="AH170" s="9"/>
      <c r="AI170" s="9"/>
      <c r="AJ170" s="9"/>
      <c r="AK170" s="9"/>
      <c r="AL170" s="9"/>
    </row>
    <row r="171" spans="1:38" ht="19.899999999999999" customHeight="1" x14ac:dyDescent="0.25">
      <c r="A171" s="135"/>
      <c r="B171" s="135"/>
      <c r="C171" s="135"/>
      <c r="D171" s="224" t="s">
        <v>124</v>
      </c>
      <c r="E171" s="224"/>
      <c r="F171" s="224"/>
      <c r="G171" s="224"/>
      <c r="H171" s="224"/>
      <c r="I171" s="224"/>
      <c r="J171" s="224"/>
      <c r="K171" s="224"/>
      <c r="L171" s="224"/>
      <c r="M171" s="224"/>
      <c r="N171" s="224"/>
      <c r="O171" s="224"/>
      <c r="P171" s="224"/>
      <c r="Q171" s="224"/>
      <c r="R171" s="224"/>
      <c r="S171" s="135"/>
      <c r="T171" s="135"/>
      <c r="U171" s="137"/>
      <c r="W171" s="9"/>
      <c r="X171" s="9"/>
      <c r="Y171" s="9"/>
      <c r="Z171" s="9"/>
      <c r="AA171" s="9"/>
      <c r="AB171" s="9"/>
      <c r="AC171" s="9"/>
      <c r="AD171" s="9"/>
      <c r="AE171" s="9"/>
      <c r="AF171" s="9"/>
      <c r="AG171" s="9"/>
      <c r="AH171" s="9"/>
      <c r="AI171" s="9"/>
      <c r="AJ171" s="9"/>
      <c r="AK171" s="9"/>
      <c r="AL171" s="9"/>
    </row>
    <row r="172" spans="1:38" ht="28.15" customHeight="1" x14ac:dyDescent="0.25">
      <c r="A172" s="135"/>
      <c r="B172" s="135"/>
      <c r="C172" s="135"/>
      <c r="D172" s="138" t="s">
        <v>5</v>
      </c>
      <c r="E172" s="139" t="s">
        <v>6</v>
      </c>
      <c r="F172" s="139" t="s">
        <v>7</v>
      </c>
      <c r="G172" s="139" t="s">
        <v>8</v>
      </c>
      <c r="H172" s="139" t="s">
        <v>9</v>
      </c>
      <c r="I172" s="139" t="s">
        <v>10</v>
      </c>
      <c r="J172" s="139" t="s">
        <v>11</v>
      </c>
      <c r="K172" s="139" t="s">
        <v>12</v>
      </c>
      <c r="L172" s="139" t="s">
        <v>13</v>
      </c>
      <c r="M172" s="139" t="s">
        <v>14</v>
      </c>
      <c r="N172" s="139" t="s">
        <v>15</v>
      </c>
      <c r="O172" s="139" t="s">
        <v>16</v>
      </c>
      <c r="P172" s="139" t="s">
        <v>17</v>
      </c>
      <c r="Q172" s="140" t="s">
        <v>2</v>
      </c>
      <c r="R172" s="141" t="s">
        <v>40</v>
      </c>
      <c r="S172" s="10"/>
      <c r="T172" s="10"/>
      <c r="U172" s="9"/>
      <c r="W172" s="9"/>
      <c r="X172" s="9"/>
      <c r="Y172" s="9"/>
      <c r="Z172" s="9"/>
      <c r="AA172" s="9"/>
      <c r="AB172" s="9"/>
      <c r="AC172" s="9"/>
      <c r="AD172" s="9"/>
      <c r="AE172" s="9"/>
      <c r="AF172" s="9"/>
      <c r="AG172" s="9"/>
      <c r="AH172" s="9"/>
      <c r="AI172" s="9"/>
      <c r="AJ172" s="9"/>
      <c r="AK172" s="9"/>
      <c r="AL172" s="9"/>
    </row>
    <row r="173" spans="1:38" ht="28.15" customHeight="1" x14ac:dyDescent="0.25">
      <c r="A173" s="135"/>
      <c r="B173" s="135"/>
      <c r="C173" s="135"/>
      <c r="D173" s="142" t="s">
        <v>19</v>
      </c>
      <c r="E173" s="143">
        <v>123</v>
      </c>
      <c r="F173" s="143">
        <v>121</v>
      </c>
      <c r="G173" s="143">
        <v>210</v>
      </c>
      <c r="H173" s="143">
        <v>136</v>
      </c>
      <c r="I173" s="143">
        <v>138</v>
      </c>
      <c r="J173" s="143">
        <v>136</v>
      </c>
      <c r="K173" s="143">
        <v>127</v>
      </c>
      <c r="L173" s="143"/>
      <c r="M173" s="143"/>
      <c r="N173" s="143"/>
      <c r="O173" s="143"/>
      <c r="P173" s="143"/>
      <c r="Q173" s="144">
        <v>991</v>
      </c>
      <c r="R173" s="145">
        <f>+Q173/$B$47</f>
        <v>0.87854609929078009</v>
      </c>
      <c r="S173" s="146"/>
      <c r="T173" s="146"/>
      <c r="U173" s="146"/>
      <c r="V173" s="146"/>
      <c r="W173" s="9"/>
      <c r="X173" s="9"/>
      <c r="Y173" s="9"/>
      <c r="Z173" s="9"/>
      <c r="AA173" s="9"/>
      <c r="AB173" s="9"/>
      <c r="AC173" s="9"/>
      <c r="AD173" s="9"/>
      <c r="AE173" s="9"/>
      <c r="AF173" s="9"/>
      <c r="AG173" s="9"/>
      <c r="AH173" s="9"/>
      <c r="AI173" s="9"/>
      <c r="AJ173" s="9"/>
      <c r="AK173" s="9"/>
      <c r="AL173" s="9"/>
    </row>
    <row r="174" spans="1:38" ht="28.15" customHeight="1" x14ac:dyDescent="0.25">
      <c r="A174" s="135"/>
      <c r="B174" s="135"/>
      <c r="C174" s="135"/>
      <c r="D174" s="142" t="s">
        <v>18</v>
      </c>
      <c r="E174" s="143">
        <v>113</v>
      </c>
      <c r="F174" s="143">
        <v>101</v>
      </c>
      <c r="G174" s="143">
        <v>196</v>
      </c>
      <c r="H174" s="143">
        <v>135</v>
      </c>
      <c r="I174" s="143">
        <v>131</v>
      </c>
      <c r="J174" s="143">
        <v>126</v>
      </c>
      <c r="K174" s="143">
        <v>111</v>
      </c>
      <c r="L174" s="143"/>
      <c r="M174" s="143"/>
      <c r="N174" s="143"/>
      <c r="O174" s="143"/>
      <c r="P174" s="143"/>
      <c r="Q174" s="144">
        <v>913</v>
      </c>
      <c r="R174" s="145">
        <f>+Q174/$B$47</f>
        <v>0.80939716312056742</v>
      </c>
      <c r="S174" s="147"/>
      <c r="T174" s="147"/>
      <c r="U174" s="147"/>
      <c r="V174" s="147"/>
    </row>
    <row r="175" spans="1:38" ht="19.5" x14ac:dyDescent="0.25">
      <c r="A175" s="135"/>
      <c r="B175" s="135"/>
      <c r="C175" s="135"/>
      <c r="D175" s="111"/>
      <c r="E175" s="111"/>
      <c r="F175" s="111"/>
      <c r="G175" s="111"/>
      <c r="H175" s="111"/>
      <c r="I175" s="111"/>
      <c r="J175" s="9"/>
      <c r="K175" s="9"/>
      <c r="L175" s="148"/>
      <c r="M175" s="111"/>
      <c r="N175" s="111"/>
      <c r="O175" s="111"/>
      <c r="P175" s="111"/>
      <c r="Q175" s="111"/>
      <c r="R175" s="111"/>
      <c r="S175" s="149"/>
      <c r="T175" s="149"/>
      <c r="U175" s="149"/>
      <c r="V175" s="149"/>
    </row>
    <row r="176" spans="1:38" ht="19.5" x14ac:dyDescent="0.25">
      <c r="A176" s="111"/>
      <c r="B176" s="111"/>
      <c r="C176" s="111"/>
      <c r="D176" s="111"/>
      <c r="E176" s="111"/>
      <c r="F176" s="111"/>
      <c r="G176" s="111"/>
      <c r="H176" s="111"/>
      <c r="I176" s="111"/>
      <c r="J176" s="9"/>
      <c r="K176" s="9"/>
      <c r="L176" s="148"/>
      <c r="M176" s="111"/>
      <c r="N176" s="111"/>
      <c r="O176" s="111"/>
      <c r="P176" s="111"/>
      <c r="Q176" s="111"/>
      <c r="R176" s="111"/>
      <c r="S176" s="149"/>
      <c r="T176" s="149"/>
      <c r="U176" s="149"/>
      <c r="V176" s="149"/>
    </row>
    <row r="177" spans="1:25" ht="19.5" x14ac:dyDescent="0.25">
      <c r="P177" s="111"/>
      <c r="Q177" s="111"/>
      <c r="R177" s="111"/>
      <c r="S177" s="149"/>
      <c r="T177" s="149"/>
      <c r="U177" s="149"/>
      <c r="V177" s="149"/>
    </row>
    <row r="178" spans="1:25" ht="19.5" x14ac:dyDescent="0.25">
      <c r="P178" s="111"/>
      <c r="Q178" s="111"/>
      <c r="R178" s="111"/>
      <c r="S178" s="149"/>
      <c r="T178" s="149"/>
      <c r="U178" s="149"/>
      <c r="V178" s="149"/>
    </row>
    <row r="179" spans="1:25" ht="19.5" x14ac:dyDescent="0.25">
      <c r="P179" s="111"/>
      <c r="Q179" s="111"/>
      <c r="R179" s="111"/>
      <c r="S179" s="149"/>
      <c r="T179" s="149"/>
      <c r="U179" s="149"/>
      <c r="V179" s="149"/>
    </row>
    <row r="180" spans="1:25" ht="19.5" x14ac:dyDescent="0.25">
      <c r="P180" s="111"/>
      <c r="Q180" s="111"/>
      <c r="R180" s="111"/>
      <c r="S180" s="149"/>
      <c r="T180" s="149"/>
      <c r="U180" s="149"/>
      <c r="V180" s="149"/>
    </row>
    <row r="181" spans="1:25" ht="19.5" x14ac:dyDescent="0.25">
      <c r="P181" s="111"/>
      <c r="Q181" s="111"/>
      <c r="R181" s="111"/>
      <c r="S181" s="149"/>
      <c r="T181" s="149"/>
      <c r="U181" s="149"/>
      <c r="V181" s="149"/>
    </row>
    <row r="182" spans="1:25" ht="19.5" x14ac:dyDescent="0.25">
      <c r="A182" s="111"/>
      <c r="B182" s="111"/>
      <c r="C182" s="111"/>
      <c r="D182" s="111"/>
      <c r="E182" s="111"/>
      <c r="F182" s="111"/>
      <c r="G182" s="111"/>
      <c r="H182" s="111"/>
      <c r="I182" s="111"/>
      <c r="J182" s="9"/>
      <c r="K182" s="9"/>
      <c r="L182" s="148"/>
      <c r="M182" s="111"/>
      <c r="N182" s="111"/>
      <c r="O182" s="111"/>
      <c r="P182" s="111"/>
      <c r="Q182" s="111"/>
      <c r="R182" s="111"/>
      <c r="S182" s="149"/>
      <c r="T182" s="149"/>
      <c r="U182" s="149"/>
      <c r="V182" s="149"/>
    </row>
    <row r="183" spans="1:25" ht="19.5" x14ac:dyDescent="0.25">
      <c r="A183" s="111"/>
      <c r="B183" s="111"/>
      <c r="C183" s="111"/>
      <c r="D183" s="111"/>
      <c r="E183" s="111"/>
      <c r="F183" s="111"/>
      <c r="G183" s="111"/>
      <c r="H183" s="111"/>
      <c r="I183" s="111"/>
      <c r="J183" s="150"/>
      <c r="K183" s="150"/>
      <c r="L183" s="150"/>
      <c r="M183" s="111"/>
      <c r="N183" s="111"/>
      <c r="O183" s="111"/>
      <c r="P183" s="111"/>
      <c r="Q183" s="111"/>
      <c r="R183" s="111"/>
      <c r="S183" s="151"/>
      <c r="T183" s="151"/>
      <c r="U183" s="151"/>
      <c r="V183" s="151"/>
    </row>
    <row r="184" spans="1:25" ht="19.5" x14ac:dyDescent="0.25">
      <c r="A184" s="111"/>
      <c r="B184" s="111"/>
      <c r="C184" s="111"/>
      <c r="D184" s="111"/>
      <c r="E184" s="111"/>
      <c r="F184" s="111"/>
      <c r="G184" s="111"/>
      <c r="H184" s="111"/>
      <c r="I184" s="111"/>
      <c r="J184" s="148"/>
      <c r="K184" s="148"/>
      <c r="L184" s="152"/>
      <c r="M184" s="111"/>
      <c r="N184" s="111"/>
      <c r="O184" s="111"/>
      <c r="P184" s="111"/>
      <c r="Q184" s="111"/>
      <c r="R184" s="111"/>
      <c r="S184" s="153"/>
      <c r="T184" s="153"/>
      <c r="U184" s="153"/>
      <c r="V184" s="153"/>
    </row>
    <row r="185" spans="1:25" ht="19.5" x14ac:dyDescent="0.25">
      <c r="A185" s="111"/>
      <c r="B185" s="111"/>
      <c r="C185" s="111"/>
      <c r="D185" s="111"/>
      <c r="E185" s="111"/>
      <c r="F185" s="111"/>
      <c r="G185" s="111"/>
      <c r="H185" s="111"/>
      <c r="I185" s="111"/>
      <c r="J185" s="10"/>
      <c r="K185" s="10"/>
      <c r="L185" s="10"/>
      <c r="M185" s="111"/>
      <c r="N185" s="111"/>
      <c r="O185" s="111"/>
      <c r="P185" s="111"/>
      <c r="Q185" s="111"/>
      <c r="R185" s="111"/>
      <c r="S185" s="10"/>
      <c r="T185" s="10"/>
      <c r="U185" s="9"/>
    </row>
    <row r="186" spans="1:25" ht="19.5" x14ac:dyDescent="0.25">
      <c r="A186" s="111"/>
      <c r="B186" s="111"/>
      <c r="C186" s="111"/>
      <c r="D186" s="111"/>
      <c r="E186" s="111"/>
      <c r="F186" s="111"/>
      <c r="G186" s="111"/>
      <c r="H186" s="111"/>
      <c r="I186" s="111"/>
      <c r="J186" s="154"/>
      <c r="K186" s="154"/>
      <c r="L186" s="154"/>
      <c r="M186" s="111"/>
      <c r="N186" s="111"/>
      <c r="O186" s="111"/>
      <c r="P186" s="111"/>
      <c r="Q186" s="111"/>
      <c r="R186" s="111"/>
      <c r="S186" s="137"/>
      <c r="T186" s="137"/>
      <c r="U186" s="137"/>
      <c r="V186" s="137"/>
    </row>
    <row r="187" spans="1:25" ht="15" customHeight="1" x14ac:dyDescent="0.25">
      <c r="A187" s="111"/>
      <c r="B187" s="111"/>
      <c r="C187" s="111"/>
      <c r="D187" s="111"/>
      <c r="E187" s="111"/>
      <c r="F187" s="111"/>
      <c r="G187" s="111"/>
      <c r="H187" s="111"/>
      <c r="I187" s="111"/>
      <c r="J187" s="155"/>
      <c r="K187" s="155"/>
      <c r="L187" s="156"/>
      <c r="M187" s="111"/>
      <c r="N187" s="111"/>
      <c r="O187" s="111"/>
      <c r="P187" s="111"/>
      <c r="Q187" s="111"/>
      <c r="R187" s="111"/>
      <c r="S187" s="10"/>
      <c r="T187" s="10"/>
      <c r="U187" s="9"/>
    </row>
    <row r="188" spans="1:25" ht="15.75" customHeight="1" x14ac:dyDescent="0.25">
      <c r="A188" s="111"/>
      <c r="B188" s="111"/>
      <c r="C188" s="111"/>
      <c r="D188" s="111"/>
      <c r="E188" s="111"/>
      <c r="F188" s="111"/>
      <c r="G188" s="111"/>
      <c r="H188" s="111"/>
      <c r="I188" s="111"/>
      <c r="J188" s="9"/>
      <c r="K188" s="9"/>
      <c r="L188" s="156"/>
      <c r="M188" s="111"/>
      <c r="N188" s="111"/>
      <c r="O188" s="111"/>
      <c r="P188" s="111"/>
      <c r="Q188" s="111"/>
      <c r="R188" s="111"/>
      <c r="S188" s="10"/>
      <c r="T188" s="10"/>
      <c r="U188" s="9"/>
    </row>
    <row r="189" spans="1:25" ht="15" customHeight="1" x14ac:dyDescent="0.25">
      <c r="A189" s="111"/>
      <c r="B189" s="111"/>
      <c r="C189" s="111"/>
      <c r="D189" s="111"/>
      <c r="E189" s="111"/>
      <c r="F189" s="111"/>
      <c r="G189" s="111"/>
      <c r="H189" s="111"/>
      <c r="I189" s="111"/>
      <c r="J189" s="9"/>
      <c r="K189" s="9"/>
      <c r="L189" s="157"/>
      <c r="M189" s="111"/>
      <c r="N189" s="111"/>
      <c r="O189" s="111"/>
      <c r="P189" s="111"/>
      <c r="Q189" s="111"/>
      <c r="R189" s="111"/>
      <c r="S189" s="10"/>
      <c r="T189" s="10"/>
      <c r="U189" s="9"/>
    </row>
    <row r="190" spans="1:25" ht="15" customHeight="1" x14ac:dyDescent="0.25">
      <c r="A190" s="10"/>
      <c r="B190" s="10"/>
      <c r="C190" s="10"/>
      <c r="D190" s="10"/>
      <c r="E190" s="10"/>
      <c r="F190" s="10"/>
      <c r="G190" s="10"/>
      <c r="H190" s="156"/>
      <c r="I190" s="9"/>
      <c r="J190" s="9"/>
      <c r="K190" s="9"/>
      <c r="L190" s="158"/>
      <c r="M190" s="111"/>
      <c r="N190" s="111"/>
      <c r="O190" s="111"/>
      <c r="P190" s="111"/>
      <c r="Q190" s="111"/>
      <c r="R190" s="111"/>
      <c r="S190" s="9"/>
      <c r="T190" s="9"/>
      <c r="U190" s="9"/>
    </row>
    <row r="191" spans="1:25" s="9" customFormat="1" ht="15" customHeight="1" x14ac:dyDescent="0.25">
      <c r="A191" s="10"/>
      <c r="B191" s="10"/>
      <c r="C191" s="10"/>
      <c r="D191" s="10"/>
      <c r="E191" s="10"/>
      <c r="F191" s="10"/>
      <c r="G191" s="10"/>
      <c r="H191" s="225"/>
      <c r="L191" s="10"/>
      <c r="M191" s="111"/>
      <c r="N191" s="111"/>
      <c r="O191" s="111"/>
      <c r="P191" s="111"/>
      <c r="Q191" s="111"/>
      <c r="R191" s="111"/>
      <c r="W191"/>
      <c r="X191"/>
      <c r="Y191"/>
    </row>
    <row r="192" spans="1:25" s="9" customFormat="1" ht="19.5" x14ac:dyDescent="0.25">
      <c r="A192" s="10"/>
      <c r="B192" s="10"/>
      <c r="C192" s="10"/>
      <c r="D192" s="10"/>
      <c r="E192" s="10"/>
      <c r="F192" s="10"/>
      <c r="G192" s="10"/>
      <c r="H192" s="225"/>
      <c r="L192" s="10"/>
      <c r="M192" s="111"/>
      <c r="N192" s="111"/>
      <c r="O192" s="111"/>
      <c r="P192" s="111"/>
      <c r="Q192" s="111"/>
      <c r="R192" s="111"/>
      <c r="W192"/>
      <c r="X192"/>
      <c r="Y192"/>
    </row>
    <row r="193" spans="1:25" s="9" customFormat="1" ht="19.5" x14ac:dyDescent="0.25">
      <c r="A193" s="10"/>
      <c r="B193" s="10"/>
      <c r="C193" s="10"/>
      <c r="D193" s="10"/>
      <c r="E193" s="10"/>
      <c r="F193" s="10"/>
      <c r="G193" s="10"/>
      <c r="H193" s="159"/>
      <c r="L193" s="10"/>
      <c r="M193" s="111"/>
      <c r="N193" s="111"/>
      <c r="O193" s="111"/>
      <c r="P193" s="111"/>
      <c r="Q193" s="111"/>
      <c r="R193" s="111"/>
      <c r="W193"/>
      <c r="X193"/>
      <c r="Y193"/>
    </row>
    <row r="194" spans="1:25" s="9" customFormat="1" ht="19.5" x14ac:dyDescent="0.25">
      <c r="A194" s="10"/>
      <c r="B194" s="10"/>
      <c r="C194" s="10"/>
      <c r="D194" s="10"/>
      <c r="E194" s="10"/>
      <c r="F194" s="10"/>
      <c r="G194" s="10"/>
      <c r="H194" s="159"/>
      <c r="L194" s="10"/>
      <c r="M194" s="111"/>
      <c r="N194" s="111"/>
      <c r="O194" s="111"/>
      <c r="P194" s="111"/>
      <c r="Q194" s="111"/>
      <c r="R194" s="111"/>
      <c r="W194"/>
      <c r="X194"/>
      <c r="Y194"/>
    </row>
    <row r="195" spans="1:25" s="9" customFormat="1" ht="19.5" x14ac:dyDescent="0.25">
      <c r="A195" s="10"/>
      <c r="B195" s="10"/>
      <c r="C195" s="10"/>
      <c r="D195" s="10"/>
      <c r="E195" s="10"/>
      <c r="F195" s="10"/>
      <c r="G195" s="10"/>
      <c r="H195" s="159"/>
      <c r="L195" s="10"/>
      <c r="M195" s="111"/>
      <c r="N195" s="111"/>
      <c r="O195" s="111"/>
      <c r="P195" s="111"/>
      <c r="Q195" s="111"/>
      <c r="R195" s="111"/>
      <c r="W195"/>
      <c r="X195"/>
      <c r="Y195"/>
    </row>
    <row r="196" spans="1:25" s="9" customFormat="1" ht="19.5" x14ac:dyDescent="0.25">
      <c r="A196" s="10"/>
      <c r="B196" s="10"/>
      <c r="C196" s="10"/>
      <c r="D196" s="10"/>
      <c r="E196" s="10"/>
      <c r="F196" s="10"/>
      <c r="G196" s="10"/>
      <c r="H196" s="159"/>
      <c r="L196" s="10"/>
      <c r="M196" s="111"/>
      <c r="N196" s="111"/>
      <c r="O196" s="111"/>
      <c r="P196" s="111"/>
      <c r="Q196" s="111"/>
      <c r="R196" s="111"/>
      <c r="W196"/>
      <c r="X196"/>
      <c r="Y196"/>
    </row>
    <row r="197" spans="1:25" s="9" customFormat="1" ht="19.5" x14ac:dyDescent="0.25">
      <c r="A197" s="10"/>
      <c r="B197" s="10"/>
      <c r="C197" s="10"/>
      <c r="D197" s="10"/>
      <c r="E197" s="10"/>
      <c r="F197" s="10"/>
      <c r="G197" s="10"/>
      <c r="H197" s="159"/>
      <c r="L197" s="10"/>
      <c r="M197" s="111"/>
      <c r="N197" s="111"/>
      <c r="O197" s="111"/>
      <c r="P197" s="111"/>
      <c r="Q197" s="111"/>
      <c r="R197" s="111"/>
      <c r="W197"/>
      <c r="X197"/>
      <c r="Y197"/>
    </row>
    <row r="198" spans="1:25" s="9" customFormat="1" ht="19.5" x14ac:dyDescent="0.25">
      <c r="A198" s="10"/>
      <c r="B198" s="10"/>
      <c r="C198" s="10"/>
      <c r="D198" s="10"/>
      <c r="E198" s="10"/>
      <c r="F198" s="10"/>
      <c r="G198" s="10"/>
      <c r="H198" s="159"/>
      <c r="L198" s="10"/>
      <c r="M198" s="111"/>
      <c r="N198" s="111"/>
      <c r="O198" s="111"/>
      <c r="P198" s="111"/>
      <c r="Q198" s="111"/>
      <c r="R198" s="111"/>
      <c r="W198"/>
      <c r="X198"/>
      <c r="Y198"/>
    </row>
    <row r="199" spans="1:25" s="9" customFormat="1" ht="19.5" x14ac:dyDescent="0.25">
      <c r="A199" s="10"/>
      <c r="B199" s="10"/>
      <c r="C199" s="10"/>
      <c r="D199" s="10"/>
      <c r="E199" s="10"/>
      <c r="F199" s="10"/>
      <c r="G199" s="10"/>
      <c r="H199" s="159"/>
      <c r="L199" s="10"/>
      <c r="M199" s="111"/>
      <c r="N199" s="111"/>
      <c r="O199" s="111"/>
      <c r="P199" s="111"/>
      <c r="Q199" s="111"/>
      <c r="R199" s="111"/>
      <c r="W199"/>
      <c r="X199"/>
      <c r="Y199"/>
    </row>
    <row r="200" spans="1:25" s="9" customFormat="1" ht="19.5" x14ac:dyDescent="0.25">
      <c r="A200" s="10"/>
      <c r="B200" s="10"/>
      <c r="C200" s="10"/>
      <c r="D200" s="10"/>
      <c r="E200" s="10"/>
      <c r="F200" s="10"/>
      <c r="G200" s="10"/>
      <c r="H200" s="159"/>
      <c r="L200" s="10"/>
      <c r="M200" s="111"/>
      <c r="N200" s="111"/>
      <c r="O200" s="111"/>
      <c r="P200" s="111"/>
      <c r="Q200" s="111"/>
      <c r="R200" s="111"/>
      <c r="W200"/>
      <c r="X200"/>
      <c r="Y200"/>
    </row>
    <row r="201" spans="1:25" s="9" customFormat="1" ht="19.5" x14ac:dyDescent="0.25">
      <c r="A201" s="10"/>
      <c r="B201" s="10"/>
      <c r="C201" s="10"/>
      <c r="D201" s="10"/>
      <c r="E201" s="10"/>
      <c r="F201" s="10"/>
      <c r="G201" s="10"/>
      <c r="H201" s="159"/>
      <c r="L201" s="10"/>
      <c r="M201" s="111"/>
      <c r="N201" s="111"/>
      <c r="O201" s="111"/>
      <c r="P201" s="111"/>
      <c r="Q201" s="111"/>
      <c r="R201" s="111"/>
      <c r="W201"/>
      <c r="X201"/>
      <c r="Y201"/>
    </row>
    <row r="202" spans="1:25" s="9" customFormat="1" ht="19.5" x14ac:dyDescent="0.25">
      <c r="A202" s="10"/>
      <c r="B202" s="10"/>
      <c r="C202" s="10"/>
      <c r="D202" s="10"/>
      <c r="E202" s="10"/>
      <c r="F202" s="10"/>
      <c r="G202" s="10"/>
      <c r="H202" s="159"/>
      <c r="L202" s="10"/>
      <c r="M202" s="111"/>
      <c r="N202" s="111"/>
      <c r="O202" s="111"/>
      <c r="P202" s="111"/>
      <c r="Q202" s="111"/>
      <c r="R202" s="111"/>
      <c r="W202"/>
      <c r="X202"/>
      <c r="Y202"/>
    </row>
    <row r="203" spans="1:25" s="9" customFormat="1" ht="19.5" x14ac:dyDescent="0.25">
      <c r="A203" s="10"/>
      <c r="B203" s="10"/>
      <c r="C203" s="10"/>
      <c r="D203" s="10"/>
      <c r="E203" s="10"/>
      <c r="F203" s="10"/>
      <c r="G203" s="10"/>
      <c r="H203" s="159"/>
      <c r="L203" s="10"/>
      <c r="M203" s="111"/>
      <c r="N203" s="111"/>
      <c r="O203" s="111"/>
      <c r="P203" s="111"/>
      <c r="Q203" s="111"/>
      <c r="R203" s="111"/>
      <c r="W203"/>
      <c r="X203"/>
      <c r="Y203"/>
    </row>
    <row r="204" spans="1:25" s="9" customFormat="1" ht="19.5" x14ac:dyDescent="0.25">
      <c r="A204" s="10"/>
      <c r="B204" s="10"/>
      <c r="C204" s="10"/>
      <c r="D204" s="10"/>
      <c r="E204" s="10"/>
      <c r="F204" s="10"/>
      <c r="G204" s="10"/>
      <c r="H204" s="159"/>
      <c r="L204" s="10"/>
      <c r="M204" s="111"/>
      <c r="N204" s="111"/>
      <c r="O204" s="111"/>
      <c r="P204" s="111"/>
      <c r="Q204" s="111"/>
      <c r="R204" s="111"/>
      <c r="W204"/>
      <c r="X204"/>
      <c r="Y204"/>
    </row>
    <row r="205" spans="1:25" s="9" customFormat="1" ht="19.5" x14ac:dyDescent="0.25">
      <c r="A205" s="10"/>
      <c r="B205" s="10"/>
      <c r="C205" s="10"/>
      <c r="D205" s="10"/>
      <c r="E205" s="10"/>
      <c r="F205" s="10"/>
      <c r="G205" s="10"/>
      <c r="H205" s="160"/>
      <c r="L205" s="10"/>
      <c r="M205" s="111"/>
      <c r="N205" s="111"/>
      <c r="O205" s="111"/>
      <c r="P205" s="111"/>
      <c r="Q205" s="111"/>
      <c r="R205" s="111"/>
      <c r="W205"/>
      <c r="X205"/>
      <c r="Y205"/>
    </row>
    <row r="206" spans="1:25" s="9" customFormat="1" ht="19.5" x14ac:dyDescent="0.25">
      <c r="A206" s="10"/>
      <c r="B206" s="10"/>
      <c r="C206" s="10"/>
      <c r="D206" s="10"/>
      <c r="E206" s="10"/>
      <c r="F206" s="10"/>
      <c r="G206" s="10"/>
      <c r="H206" s="161"/>
      <c r="L206" s="10"/>
      <c r="M206" s="111"/>
      <c r="N206" s="111"/>
      <c r="O206" s="111"/>
      <c r="P206" s="111"/>
      <c r="Q206" s="111"/>
      <c r="R206" s="111"/>
      <c r="W206"/>
      <c r="X206"/>
      <c r="Y206"/>
    </row>
    <row r="207" spans="1:25" s="9" customFormat="1" x14ac:dyDescent="0.25">
      <c r="A207" s="10"/>
      <c r="B207" s="10"/>
      <c r="C207" s="10"/>
      <c r="D207" s="10"/>
      <c r="E207" s="10"/>
      <c r="F207" s="10"/>
      <c r="G207" s="10"/>
      <c r="W207"/>
      <c r="X207"/>
      <c r="Y207"/>
    </row>
    <row r="208" spans="1:25" s="9" customFormat="1" x14ac:dyDescent="0.25">
      <c r="A208" s="10"/>
      <c r="B208" s="10"/>
      <c r="C208" s="10"/>
      <c r="D208" s="10"/>
      <c r="E208" s="10"/>
      <c r="F208" s="10"/>
      <c r="G208" s="10"/>
      <c r="U208"/>
      <c r="W208"/>
      <c r="X208"/>
      <c r="Y208"/>
    </row>
    <row r="209" spans="1:25" s="9" customFormat="1" x14ac:dyDescent="0.25">
      <c r="A209" s="10"/>
      <c r="B209" s="10"/>
      <c r="C209" s="10"/>
      <c r="D209" s="10"/>
      <c r="E209" s="10"/>
      <c r="F209" s="10"/>
      <c r="G209" s="10"/>
      <c r="U209"/>
      <c r="W209"/>
      <c r="X209"/>
      <c r="Y209"/>
    </row>
    <row r="210" spans="1:25" s="9" customFormat="1" x14ac:dyDescent="0.25">
      <c r="A210" s="10"/>
      <c r="B210" s="10"/>
      <c r="C210" s="10"/>
      <c r="D210" s="10"/>
      <c r="E210" s="10"/>
      <c r="F210" s="10"/>
      <c r="G210" s="10"/>
      <c r="U210"/>
      <c r="W210"/>
      <c r="X210"/>
      <c r="Y210"/>
    </row>
    <row r="211" spans="1:25" s="9" customFormat="1" x14ac:dyDescent="0.25">
      <c r="A211" s="10"/>
      <c r="B211" s="10"/>
      <c r="C211" s="10"/>
      <c r="D211" s="10"/>
      <c r="E211" s="10"/>
      <c r="F211" s="10"/>
      <c r="G211" s="10"/>
      <c r="U211"/>
      <c r="W211"/>
      <c r="X211"/>
      <c r="Y211"/>
    </row>
    <row r="212" spans="1:25" s="9" customFormat="1" x14ac:dyDescent="0.25">
      <c r="A212" s="10"/>
      <c r="B212" s="10"/>
      <c r="C212" s="10"/>
      <c r="D212" s="10"/>
      <c r="E212" s="10"/>
      <c r="F212" s="10"/>
      <c r="G212" s="10"/>
      <c r="U212"/>
      <c r="W212"/>
      <c r="X212"/>
      <c r="Y212"/>
    </row>
    <row r="213" spans="1:25" s="9" customFormat="1" x14ac:dyDescent="0.25">
      <c r="A213" s="10"/>
      <c r="B213" s="10"/>
      <c r="C213" s="10"/>
      <c r="D213" s="10"/>
      <c r="E213" s="10"/>
      <c r="F213" s="10"/>
      <c r="G213" s="10"/>
      <c r="U213"/>
      <c r="W213"/>
      <c r="X213"/>
      <c r="Y213"/>
    </row>
    <row r="214" spans="1:25" s="9" customFormat="1" x14ac:dyDescent="0.25">
      <c r="A214" s="10"/>
      <c r="B214" s="10"/>
      <c r="C214" s="10"/>
      <c r="D214" s="10"/>
      <c r="E214" s="10"/>
      <c r="F214" s="10"/>
      <c r="G214" s="10"/>
      <c r="U214"/>
      <c r="W214"/>
      <c r="X214"/>
      <c r="Y214"/>
    </row>
    <row r="215" spans="1:25" s="9" customFormat="1" x14ac:dyDescent="0.25">
      <c r="A215" s="10"/>
      <c r="B215" s="10"/>
      <c r="C215" s="10"/>
      <c r="D215" s="10"/>
      <c r="E215" s="10"/>
      <c r="F215" s="10"/>
      <c r="G215" s="10"/>
      <c r="U215"/>
      <c r="W215"/>
      <c r="X215"/>
      <c r="Y215"/>
    </row>
    <row r="216" spans="1:25" s="9" customFormat="1" x14ac:dyDescent="0.25">
      <c r="A216" s="10"/>
      <c r="B216" s="10"/>
      <c r="C216" s="10"/>
      <c r="D216" s="10"/>
      <c r="E216" s="10"/>
      <c r="F216" s="10"/>
      <c r="G216" s="10"/>
      <c r="U216"/>
      <c r="W216"/>
      <c r="X216"/>
      <c r="Y216"/>
    </row>
  </sheetData>
  <mergeCells count="82">
    <mergeCell ref="G151:G153"/>
    <mergeCell ref="D170:R170"/>
    <mergeCell ref="D171:R171"/>
    <mergeCell ref="H191:H192"/>
    <mergeCell ref="A151:A153"/>
    <mergeCell ref="B151:B153"/>
    <mergeCell ref="C151:C153"/>
    <mergeCell ref="D151:D153"/>
    <mergeCell ref="E151:E153"/>
    <mergeCell ref="F151:F153"/>
    <mergeCell ref="A149:G149"/>
    <mergeCell ref="A137:E137"/>
    <mergeCell ref="A138:E138"/>
    <mergeCell ref="A139:E139"/>
    <mergeCell ref="A140:E140"/>
    <mergeCell ref="A141:E141"/>
    <mergeCell ref="A142:E142"/>
    <mergeCell ref="A143:E143"/>
    <mergeCell ref="A144:E144"/>
    <mergeCell ref="A145:E145"/>
    <mergeCell ref="A146:E146"/>
    <mergeCell ref="B148:G148"/>
    <mergeCell ref="A136:E136"/>
    <mergeCell ref="K123:K125"/>
    <mergeCell ref="A126:E126"/>
    <mergeCell ref="A127:E127"/>
    <mergeCell ref="A128:E128"/>
    <mergeCell ref="A129:E129"/>
    <mergeCell ref="A130:E130"/>
    <mergeCell ref="A131:E131"/>
    <mergeCell ref="A132:E132"/>
    <mergeCell ref="A133:E133"/>
    <mergeCell ref="A134:E134"/>
    <mergeCell ref="A135:E135"/>
    <mergeCell ref="A114:R114"/>
    <mergeCell ref="A117:V118"/>
    <mergeCell ref="A120:J120"/>
    <mergeCell ref="A121:J121"/>
    <mergeCell ref="A123:E125"/>
    <mergeCell ref="F123:F125"/>
    <mergeCell ref="G123:G125"/>
    <mergeCell ref="H123:H125"/>
    <mergeCell ref="I123:I125"/>
    <mergeCell ref="J123:J125"/>
    <mergeCell ref="A113:R113"/>
    <mergeCell ref="A93:H93"/>
    <mergeCell ref="Q93:V93"/>
    <mergeCell ref="A94:H94"/>
    <mergeCell ref="Q94:U94"/>
    <mergeCell ref="A95:A97"/>
    <mergeCell ref="B95:B97"/>
    <mergeCell ref="C95:D96"/>
    <mergeCell ref="E95:F96"/>
    <mergeCell ref="G95:H96"/>
    <mergeCell ref="Q95:Q97"/>
    <mergeCell ref="R95:R97"/>
    <mergeCell ref="S95:S97"/>
    <mergeCell ref="T95:T97"/>
    <mergeCell ref="U95:U97"/>
    <mergeCell ref="A112:R112"/>
    <mergeCell ref="A91:V91"/>
    <mergeCell ref="A32:E32"/>
    <mergeCell ref="L32:O32"/>
    <mergeCell ref="A50:N50"/>
    <mergeCell ref="A51:N51"/>
    <mergeCell ref="A53:A54"/>
    <mergeCell ref="B53:B54"/>
    <mergeCell ref="C53:F53"/>
    <mergeCell ref="G53:J53"/>
    <mergeCell ref="K53:N53"/>
    <mergeCell ref="A68:V69"/>
    <mergeCell ref="A72:F72"/>
    <mergeCell ref="L72:V72"/>
    <mergeCell ref="A73:F73"/>
    <mergeCell ref="L73:V73"/>
    <mergeCell ref="A31:E31"/>
    <mergeCell ref="L31:O31"/>
    <mergeCell ref="A20:V20"/>
    <mergeCell ref="A22:V22"/>
    <mergeCell ref="A25:V25"/>
    <mergeCell ref="A26:V26"/>
    <mergeCell ref="A29:V29"/>
  </mergeCells>
  <conditionalFormatting sqref="B67">
    <cfRule type="cellIs" dxfId="7" priority="8" operator="notEqual">
      <formula>$M$47</formula>
    </cfRule>
  </conditionalFormatting>
  <conditionalFormatting sqref="B110">
    <cfRule type="expression" dxfId="6" priority="7">
      <formula>$B$110&lt;&gt;$M$47</formula>
    </cfRule>
  </conditionalFormatting>
  <conditionalFormatting sqref="B47">
    <cfRule type="expression" dxfId="5" priority="6">
      <formula>$B$47&lt;&gt;$M$47</formula>
    </cfRule>
  </conditionalFormatting>
  <conditionalFormatting sqref="B87">
    <cfRule type="expression" dxfId="4" priority="5">
      <formula>$B$87&lt;&gt;$M$47</formula>
    </cfRule>
  </conditionalFormatting>
  <conditionalFormatting sqref="R110">
    <cfRule type="expression" dxfId="3" priority="4">
      <formula>$R$110&lt;&gt;$M$47</formula>
    </cfRule>
  </conditionalFormatting>
  <conditionalFormatting sqref="F126">
    <cfRule type="cellIs" dxfId="2" priority="3" operator="notEqual">
      <formula>$M$47</formula>
    </cfRule>
  </conditionalFormatting>
  <conditionalFormatting sqref="F133">
    <cfRule type="expression" dxfId="1" priority="2">
      <formula>$F$133&lt;&gt;$H$133+$K$133</formula>
    </cfRule>
  </conditionalFormatting>
  <conditionalFormatting sqref="B166">
    <cfRule type="expression" dxfId="0" priority="1">
      <formula>$B$166&lt;&gt;$F$145</formula>
    </cfRule>
  </conditionalFormatting>
  <printOptions horizontalCentered="1" verticalCentered="1"/>
  <pageMargins left="0.19685039370078741" right="0.19685039370078741" top="0.19685039370078741" bottom="0.19685039370078741" header="0.31496062992125984" footer="0.31496062992125984"/>
  <pageSetup paperSize="9" scale="50" orientation="landscape" r:id="rId1"/>
  <rowBreaks count="3" manualBreakCount="3">
    <brk id="16" max="19" man="1"/>
    <brk id="69" max="21" man="1"/>
    <brk id="115" max="2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ER-Casos</vt:lpstr>
      <vt:lpstr>'ER-Casos'!Área_de_impresión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jvigo</cp:lastModifiedBy>
  <cp:lastPrinted>2019-08-15T00:21:30Z</cp:lastPrinted>
  <dcterms:created xsi:type="dcterms:W3CDTF">2019-05-15T14:50:02Z</dcterms:created>
  <dcterms:modified xsi:type="dcterms:W3CDTF">2019-08-15T14:55:58Z</dcterms:modified>
</cp:coreProperties>
</file>