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1" l="1"/>
  <c r="J56" i="1" l="1"/>
  <c r="J57" i="1"/>
  <c r="J58" i="1"/>
  <c r="J59" i="1"/>
  <c r="J60" i="1"/>
  <c r="J61" i="1"/>
  <c r="J62" i="1"/>
  <c r="J63" i="1"/>
  <c r="J55" i="1"/>
  <c r="B25" i="1" l="1"/>
  <c r="B26" i="1"/>
  <c r="B27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6" i="1" l="1"/>
  <c r="F96" i="1"/>
  <c r="E96" i="1"/>
  <c r="D96" i="1"/>
  <c r="C96" i="1"/>
  <c r="B39" i="1"/>
  <c r="B40" i="1"/>
  <c r="B41" i="1"/>
  <c r="B42" i="1"/>
  <c r="B43" i="1" l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C129" i="1"/>
  <c r="D129" i="1"/>
  <c r="E129" i="1"/>
  <c r="F129" i="1"/>
  <c r="H96" i="1"/>
  <c r="I96" i="1"/>
  <c r="J96" i="1"/>
  <c r="K96" i="1"/>
  <c r="L96" i="1"/>
  <c r="M96" i="1"/>
  <c r="N96" i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6" i="1"/>
  <c r="C97" i="1" s="1"/>
  <c r="B129" i="1"/>
  <c r="F130" i="1" s="1"/>
  <c r="N68" i="1"/>
  <c r="J28" i="1"/>
  <c r="B29" i="1" l="1"/>
  <c r="G97" i="1"/>
  <c r="N29" i="1"/>
  <c r="K29" i="1"/>
  <c r="O29" i="1"/>
  <c r="L29" i="1"/>
  <c r="M97" i="1"/>
  <c r="F97" i="1"/>
  <c r="E97" i="1"/>
  <c r="I97" i="1"/>
  <c r="J97" i="1"/>
  <c r="H97" i="1"/>
  <c r="K97" i="1"/>
  <c r="B97" i="1"/>
  <c r="D97" i="1"/>
  <c r="N97" i="1"/>
  <c r="C130" i="1"/>
  <c r="D130" i="1"/>
  <c r="E130" i="1"/>
  <c r="B130" i="1"/>
  <c r="L97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J29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<sst xmlns="http://schemas.openxmlformats.org/spreadsheetml/2006/main" count="171" uniqueCount="90">
  <si>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</si>
  <si>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</si>
  <si>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</si>
  <si>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</si>
  <si>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</si>
  <si>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</si>
  <si>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</si>
  <si>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</si>
  <si>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</si>
  <si>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</si>
  <si>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</si>
  <si>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</si>
  <si>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</si>
  <si>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</si>
  <si>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</si>
  <si>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</si>
  <si>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</si>
  <si>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</si>
  <si>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</si>
  <si>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</si>
  <si>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</si>
  <si>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</si>
  <si>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</si>
  <si>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</si>
  <si>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</si>
  <si>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</si>
  <si>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</si>
  <si>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</si>
  <si>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</si>
  <si>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</si>
  <si>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</si>
  <si>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</si>
  <si>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</si>
  <si>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</si>
  <si>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</si>
  <si>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</si>
  <si>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</si>
  <si>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</si>
  <si>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</si>
  <si>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</si>
  <si>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</si>
  <si>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</si>
  <si>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</si>
  <si>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</si>
  <si>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</si>
  <si>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</si>
  <si>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</si>
  <si>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</si>
  <si>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</si>
  <si>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</si>
  <si>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</si>
  <si>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</si>
  <si>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</si>
  <si>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</si>
  <si>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</si>
  <si>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</si>
  <si>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</si>
  <si>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</si>
  <si>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</si>
  <si>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</si>
  <si>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</si>
  <si>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</si>
  <si>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</si>
  <si>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</si>
  <si>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</si>
  <si>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</si>
  <si>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</si>
  <si>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</si>
  <si>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</si>
  <si>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</si>
  <si>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</si>
  <si>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</si>
  <si>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</si>
  <si>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</si>
  <si>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</si>
  <si>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</si>
  <si>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</si>
  <si>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</si>
  <si>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</si>
  <si>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</si>
  <si>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</si>
  <si>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</si>
  <si>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</si>
  <si>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</si>
  <si>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</si>
  <si>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</si>
  <si>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</si>
  <si>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</si>
  <si>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t>Período : Enero - Julio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</si>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</sst>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3" fillId="3" borderId="0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0" xfId="1" applyFont="1" applyFill="1" applyBorder="1" applyAlignment="1">
      <alignment horizontal="right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86053824338335"/>
          <c:y val="0.31683780663234401"/>
          <c:w val="0.38943191132664456"/>
          <c:h val="0.64523063673531189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5332368002421884"/>
                  <c:y val="0.1123925840399757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-1.3728833406162883E-3"/>
                  <c:y val="0.181353157177468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0.11970217542176111"/>
                  <c:y val="0.1049562764990914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188</c:v>
                </c:pt>
                <c:pt idx="1">
                  <c:v>20504</c:v>
                </c:pt>
                <c:pt idx="2">
                  <c:v>16915</c:v>
                </c:pt>
                <c:pt idx="3">
                  <c:v>4685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50</xdr:row>
      <xdr:rowOff>137583</xdr:rowOff>
    </xdr:to>
    <xdr:graphicFrame macro="">
      <xdr:nvGraphicFramePr>
        <xdr:cNvPr id="192137" name="Gráfico 1">
          <a:extLst>
            <a:ext uri="{FF2B5EF4-FFF2-40B4-BE49-F238E27FC236}">
              <a16:creationId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75988</xdr:colOff>
      <xdr:row>13</xdr:row>
      <xdr:rowOff>142746</xdr:rowOff>
    </xdr:from>
    <xdr:to>
      <xdr:col>7</xdr:col>
      <xdr:colOff>674368</xdr:colOff>
      <xdr:row>15</xdr:row>
      <xdr:rowOff>115993</xdr:rowOff>
    </xdr:to>
    <xdr:grpSp>
      <xdr:nvGrpSpPr>
        <xdr:cNvPr id="192138" name="Grupo 27">
          <a:extLst>
            <a:ext uri="{FF2B5EF4-FFF2-40B4-BE49-F238E27FC236}">
              <a16:creationId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03488" y="2269996"/>
          <a:ext cx="2217630" cy="481247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87629</xdr:colOff>
      <xdr:row>16</xdr:row>
      <xdr:rowOff>114515</xdr:rowOff>
    </xdr:from>
    <xdr:to>
      <xdr:col>7</xdr:col>
      <xdr:colOff>691672</xdr:colOff>
      <xdr:row>19</xdr:row>
      <xdr:rowOff>137583</xdr:rowOff>
    </xdr:to>
    <xdr:grpSp>
      <xdr:nvGrpSpPr>
        <xdr:cNvPr id="192139" name="Grupo 17">
          <a:extLst>
            <a:ext uri="{FF2B5EF4-FFF2-40B4-BE49-F238E27FC236}">
              <a16:creationId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15129" y="2940265"/>
          <a:ext cx="2223293" cy="594568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113665</xdr:colOff>
      <xdr:row>20</xdr:row>
      <xdr:rowOff>146630</xdr:rowOff>
    </xdr:from>
    <xdr:to>
      <xdr:col>7</xdr:col>
      <xdr:colOff>733055</xdr:colOff>
      <xdr:row>28</xdr:row>
      <xdr:rowOff>65617</xdr:rowOff>
    </xdr:to>
    <xdr:grpSp>
      <xdr:nvGrpSpPr>
        <xdr:cNvPr id="192140" name="Grupo 18">
          <a:extLst>
            <a:ext uri="{FF2B5EF4-FFF2-40B4-BE49-F238E27FC236}">
              <a16:creationId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41165" y="3734380"/>
          <a:ext cx="2238640" cy="543404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O131"/>
  <sheetViews>
    <sheetView tabSelected="1" view="pageBreakPreview" zoomScale="90" zoomScaleNormal="100" zoomScaleSheetLayoutView="90" workbookViewId="0">
      <selection activeCell="O2" sqref="O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3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6919</v>
      </c>
      <c r="C18" s="43">
        <v>1503</v>
      </c>
      <c r="D18" s="43">
        <v>5053</v>
      </c>
      <c r="E18" s="43">
        <v>363</v>
      </c>
      <c r="I18" s="41" t="s">
        <v>18</v>
      </c>
      <c r="J18" s="42">
        <f t="shared" si="1"/>
        <v>6919</v>
      </c>
      <c r="K18" s="43">
        <v>5276</v>
      </c>
      <c r="L18" s="43">
        <v>635</v>
      </c>
      <c r="M18" s="43">
        <v>795</v>
      </c>
      <c r="N18" s="43">
        <v>206</v>
      </c>
      <c r="O18" s="43">
        <v>7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4824</v>
      </c>
      <c r="C22" s="43">
        <v>1175</v>
      </c>
      <c r="D22" s="43">
        <v>3404</v>
      </c>
      <c r="E22" s="43">
        <v>245</v>
      </c>
      <c r="I22" s="41" t="s">
        <v>22</v>
      </c>
      <c r="J22" s="42">
        <f t="shared" si="1"/>
        <v>4824</v>
      </c>
      <c r="K22" s="43">
        <v>3696</v>
      </c>
      <c r="L22" s="43">
        <v>453</v>
      </c>
      <c r="M22" s="43">
        <v>578</v>
      </c>
      <c r="N22" s="43">
        <v>90</v>
      </c>
      <c r="O22" s="43">
        <v>7</v>
      </c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42292</v>
      </c>
      <c r="C28" s="47">
        <f>SUM(C16:C27)</f>
        <v>9277</v>
      </c>
      <c r="D28" s="47">
        <f>SUM(D16:D27)</f>
        <v>30725</v>
      </c>
      <c r="E28" s="47">
        <f>SUM(E16:E27)</f>
        <v>2290</v>
      </c>
      <c r="I28" s="33" t="s">
        <v>0</v>
      </c>
      <c r="J28" s="47">
        <f>SUM(J16:J27)</f>
        <v>42292</v>
      </c>
      <c r="K28" s="47">
        <f t="shared" ref="K28:O28" si="2">SUM(K16:K27)</f>
        <v>32283</v>
      </c>
      <c r="L28" s="47">
        <f t="shared" si="2"/>
        <v>3788</v>
      </c>
      <c r="M28" s="47">
        <f t="shared" si="2"/>
        <v>4850</v>
      </c>
      <c r="N28" s="47">
        <f t="shared" si="2"/>
        <v>1292</v>
      </c>
      <c r="O28" s="47">
        <f t="shared" si="2"/>
        <v>79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49">
        <v>0.22</v>
      </c>
      <c r="D29" s="49">
        <v>0.72</v>
      </c>
      <c r="E29" s="49">
        <v>0.06</v>
      </c>
      <c r="I29" s="48" t="s">
        <v>1</v>
      </c>
      <c r="J29" s="49">
        <f t="shared" ref="J29" si="3">J28/$J$28</f>
        <v>1</v>
      </c>
      <c r="K29" s="49">
        <f>K28/$J$28</f>
        <v>0.76333585548094207</v>
      </c>
      <c r="L29" s="49">
        <f>L28/$J$28</f>
        <v>8.9567766953560959E-2</v>
      </c>
      <c r="M29" s="49">
        <v>0.12</v>
      </c>
      <c r="N29" s="49">
        <f>N28/$J$28</f>
        <v>3.0549512910243073E-2</v>
      </c>
      <c r="O29" s="49">
        <f>O28/$J$28</f>
        <v>1.8679655726851414E-3</v>
      </c>
    </row>
    <row r="30" spans="1:15" s="40" customFormat="1" ht="52.5" hidden="1" customHeight="1" x14ac:dyDescent="0.3">
      <c r="A30" s="50"/>
    </row>
    <row r="31" spans="1:15" s="40" customFormat="1" ht="6" hidden="1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188</v>
      </c>
      <c r="C39" s="61">
        <v>16</v>
      </c>
      <c r="D39" s="61">
        <v>7</v>
      </c>
      <c r="E39" s="61">
        <v>15</v>
      </c>
      <c r="F39" s="61">
        <v>17</v>
      </c>
      <c r="G39" s="61">
        <v>40</v>
      </c>
      <c r="H39" s="61">
        <v>29</v>
      </c>
      <c r="I39" s="61">
        <v>13</v>
      </c>
      <c r="J39" s="61">
        <v>51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20504</v>
      </c>
      <c r="C40" s="61">
        <v>704</v>
      </c>
      <c r="D40" s="61">
        <v>1416</v>
      </c>
      <c r="E40" s="61">
        <v>1519</v>
      </c>
      <c r="F40" s="61">
        <v>2686</v>
      </c>
      <c r="G40" s="61">
        <v>5110</v>
      </c>
      <c r="H40" s="61">
        <v>4452</v>
      </c>
      <c r="I40" s="61">
        <v>3060</v>
      </c>
      <c r="J40" s="61">
        <v>1557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16915</v>
      </c>
      <c r="C41" s="61">
        <v>418</v>
      </c>
      <c r="D41" s="61">
        <v>748</v>
      </c>
      <c r="E41" s="61">
        <v>1410</v>
      </c>
      <c r="F41" s="61">
        <v>3989</v>
      </c>
      <c r="G41" s="61">
        <v>4971</v>
      </c>
      <c r="H41" s="61">
        <v>3198</v>
      </c>
      <c r="I41" s="61">
        <v>1543</v>
      </c>
      <c r="J41" s="61">
        <v>638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4685</v>
      </c>
      <c r="C42" s="68">
        <v>204</v>
      </c>
      <c r="D42" s="68">
        <v>840</v>
      </c>
      <c r="E42" s="68">
        <v>1980</v>
      </c>
      <c r="F42" s="68">
        <v>792</v>
      </c>
      <c r="G42" s="68">
        <v>468</v>
      </c>
      <c r="H42" s="68">
        <v>250</v>
      </c>
      <c r="I42" s="68">
        <v>107</v>
      </c>
      <c r="J42" s="68">
        <v>44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42292</v>
      </c>
      <c r="C43" s="71">
        <f t="shared" ref="C43:J43" si="4">SUM(C39:C42)</f>
        <v>1342</v>
      </c>
      <c r="D43" s="71">
        <f t="shared" si="4"/>
        <v>3011</v>
      </c>
      <c r="E43" s="71">
        <f t="shared" si="4"/>
        <v>4924</v>
      </c>
      <c r="F43" s="71">
        <f t="shared" si="4"/>
        <v>7484</v>
      </c>
      <c r="G43" s="71">
        <f t="shared" si="4"/>
        <v>10589</v>
      </c>
      <c r="H43" s="71">
        <f t="shared" si="4"/>
        <v>7929</v>
      </c>
      <c r="I43" s="71">
        <f t="shared" si="4"/>
        <v>4723</v>
      </c>
      <c r="J43" s="71">
        <f t="shared" si="4"/>
        <v>2290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:J44" si="5">B43/$B43</f>
        <v>1</v>
      </c>
      <c r="C44" s="73">
        <f t="shared" si="5"/>
        <v>3.1731769601815944E-2</v>
      </c>
      <c r="D44" s="73">
        <f t="shared" si="5"/>
        <v>7.1195497966518487E-2</v>
      </c>
      <c r="E44" s="73">
        <f t="shared" si="5"/>
        <v>0.11642863898609666</v>
      </c>
      <c r="F44" s="73">
        <f t="shared" si="5"/>
        <v>0.17696018159462781</v>
      </c>
      <c r="G44" s="73">
        <f t="shared" si="5"/>
        <v>0.25037832214130334</v>
      </c>
      <c r="H44" s="73">
        <f t="shared" si="5"/>
        <v>0.1874822661496264</v>
      </c>
      <c r="I44" s="73">
        <f t="shared" si="5"/>
        <v>0.1116759670859737</v>
      </c>
      <c r="J44" s="73">
        <f t="shared" si="5"/>
        <v>5.4147356474037643E-2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hidden="1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hidden="1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06" t="s">
        <v>45</v>
      </c>
      <c r="B53" s="111" t="s">
        <v>0</v>
      </c>
      <c r="C53" s="111" t="s">
        <v>76</v>
      </c>
      <c r="D53" s="111"/>
      <c r="E53" s="111"/>
      <c r="F53" s="111" t="s">
        <v>0</v>
      </c>
      <c r="G53" s="111" t="s">
        <v>77</v>
      </c>
      <c r="H53" s="111"/>
      <c r="I53" s="111"/>
      <c r="J53" s="111" t="s">
        <v>0</v>
      </c>
      <c r="K53" s="112" t="s">
        <v>78</v>
      </c>
      <c r="L53" s="112"/>
      <c r="M53" s="111" t="s">
        <v>79</v>
      </c>
      <c r="N53" s="111" t="s">
        <v>80</v>
      </c>
      <c r="O53" s="104"/>
    </row>
    <row r="54" spans="1:15" ht="15" customHeight="1" x14ac:dyDescent="0.2">
      <c r="A54" s="106"/>
      <c r="B54" s="111"/>
      <c r="C54" s="1" t="s">
        <v>2</v>
      </c>
      <c r="D54" s="1" t="s">
        <v>3</v>
      </c>
      <c r="E54" s="1" t="s">
        <v>44</v>
      </c>
      <c r="F54" s="111"/>
      <c r="G54" s="2" t="s">
        <v>2</v>
      </c>
      <c r="H54" s="2" t="s">
        <v>3</v>
      </c>
      <c r="I54" s="2" t="s">
        <v>44</v>
      </c>
      <c r="J54" s="111"/>
      <c r="K54" s="2" t="s">
        <v>2</v>
      </c>
      <c r="L54" s="2" t="s">
        <v>3</v>
      </c>
      <c r="M54" s="111"/>
      <c r="N54" s="111"/>
      <c r="O54" s="104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6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76</v>
      </c>
      <c r="C57" s="61">
        <v>6</v>
      </c>
      <c r="D57" s="61">
        <v>70</v>
      </c>
      <c r="E57" s="79">
        <v>0</v>
      </c>
      <c r="F57" s="63">
        <f>G57+H57+I57</f>
        <v>80</v>
      </c>
      <c r="G57" s="61">
        <v>20</v>
      </c>
      <c r="H57" s="61">
        <v>44</v>
      </c>
      <c r="I57" s="79">
        <v>16</v>
      </c>
      <c r="J57" s="78">
        <f t="shared" si="6"/>
        <v>216</v>
      </c>
      <c r="K57" s="61">
        <v>36</v>
      </c>
      <c r="L57" s="61">
        <v>180</v>
      </c>
      <c r="M57" s="63">
        <v>4</v>
      </c>
      <c r="N57" s="63">
        <v>3</v>
      </c>
      <c r="O57" s="80"/>
    </row>
    <row r="58" spans="1:15" ht="15" customHeight="1" x14ac:dyDescent="0.2">
      <c r="A58" s="65" t="s">
        <v>19</v>
      </c>
      <c r="B58" s="63">
        <f t="shared" ref="B58:B66" si="7">C58+D58+E58</f>
        <v>0</v>
      </c>
      <c r="C58" s="61">
        <v>0</v>
      </c>
      <c r="D58" s="61">
        <v>0</v>
      </c>
      <c r="E58" s="79">
        <v>0</v>
      </c>
      <c r="F58" s="63">
        <f t="shared" ref="F58:F66" si="8">G58+H58+I58</f>
        <v>0</v>
      </c>
      <c r="G58" s="61">
        <v>0</v>
      </c>
      <c r="H58" s="61">
        <v>0</v>
      </c>
      <c r="I58" s="79">
        <v>0</v>
      </c>
      <c r="J58" s="78">
        <f t="shared" si="6"/>
        <v>0</v>
      </c>
      <c r="K58" s="61">
        <v>0</v>
      </c>
      <c r="L58" s="61">
        <v>0</v>
      </c>
      <c r="M58" s="63">
        <v>0</v>
      </c>
      <c r="N58" s="63">
        <v>0</v>
      </c>
      <c r="O58" s="80"/>
    </row>
    <row r="59" spans="1:15" ht="15" customHeight="1" x14ac:dyDescent="0.2">
      <c r="A59" s="81" t="s">
        <v>20</v>
      </c>
      <c r="B59" s="63">
        <f t="shared" si="7"/>
        <v>0</v>
      </c>
      <c r="C59" s="61">
        <v>0</v>
      </c>
      <c r="D59" s="61">
        <v>0</v>
      </c>
      <c r="E59" s="79">
        <v>0</v>
      </c>
      <c r="F59" s="82">
        <f t="shared" si="8"/>
        <v>0</v>
      </c>
      <c r="G59" s="61">
        <v>0</v>
      </c>
      <c r="H59" s="61">
        <v>0</v>
      </c>
      <c r="I59" s="79">
        <v>0</v>
      </c>
      <c r="J59" s="78">
        <f t="shared" si="6"/>
        <v>0</v>
      </c>
      <c r="K59" s="61">
        <v>0</v>
      </c>
      <c r="L59" s="61">
        <v>0</v>
      </c>
      <c r="M59" s="82">
        <v>0</v>
      </c>
      <c r="N59" s="82">
        <v>0</v>
      </c>
      <c r="O59" s="83"/>
    </row>
    <row r="60" spans="1:15" ht="15" customHeight="1" x14ac:dyDescent="0.2">
      <c r="A60" s="65" t="s">
        <v>21</v>
      </c>
      <c r="B60" s="63">
        <f t="shared" si="7"/>
        <v>0</v>
      </c>
      <c r="C60" s="61">
        <v>0</v>
      </c>
      <c r="D60" s="61">
        <v>0</v>
      </c>
      <c r="E60" s="79">
        <v>0</v>
      </c>
      <c r="F60" s="63">
        <f t="shared" si="8"/>
        <v>0</v>
      </c>
      <c r="G60" s="61">
        <v>0</v>
      </c>
      <c r="H60" s="61">
        <v>0</v>
      </c>
      <c r="I60" s="79">
        <v>0</v>
      </c>
      <c r="J60" s="78">
        <f t="shared" si="6"/>
        <v>0</v>
      </c>
      <c r="K60" s="61">
        <v>0</v>
      </c>
      <c r="L60" s="61">
        <v>0</v>
      </c>
      <c r="M60" s="63">
        <v>0</v>
      </c>
      <c r="N60" s="63">
        <v>0</v>
      </c>
      <c r="O60" s="80"/>
    </row>
    <row r="61" spans="1:15" ht="15" customHeight="1" x14ac:dyDescent="0.2">
      <c r="A61" s="65" t="s">
        <v>22</v>
      </c>
      <c r="B61" s="63">
        <f t="shared" si="7"/>
        <v>59</v>
      </c>
      <c r="C61" s="61">
        <v>6</v>
      </c>
      <c r="D61" s="61">
        <v>51</v>
      </c>
      <c r="E61" s="79">
        <v>2</v>
      </c>
      <c r="F61" s="63">
        <f t="shared" si="8"/>
        <v>72</v>
      </c>
      <c r="G61" s="61">
        <v>14</v>
      </c>
      <c r="H61" s="61">
        <v>47</v>
      </c>
      <c r="I61" s="79">
        <v>11</v>
      </c>
      <c r="J61" s="78">
        <f t="shared" si="6"/>
        <v>160</v>
      </c>
      <c r="K61" s="61">
        <v>38</v>
      </c>
      <c r="L61" s="61">
        <v>122</v>
      </c>
      <c r="M61" s="63">
        <v>3</v>
      </c>
      <c r="N61" s="63">
        <v>2</v>
      </c>
      <c r="O61" s="80"/>
    </row>
    <row r="62" spans="1:15" ht="15" hidden="1" customHeight="1" x14ac:dyDescent="0.2">
      <c r="A62" s="65" t="s">
        <v>23</v>
      </c>
      <c r="B62" s="63">
        <f t="shared" si="7"/>
        <v>0</v>
      </c>
      <c r="C62" s="61"/>
      <c r="D62" s="61"/>
      <c r="E62" s="79"/>
      <c r="F62" s="63">
        <f t="shared" si="8"/>
        <v>0</v>
      </c>
      <c r="G62" s="61"/>
      <c r="H62" s="61"/>
      <c r="I62" s="79"/>
      <c r="J62" s="78">
        <f t="shared" si="6"/>
        <v>0</v>
      </c>
      <c r="K62" s="61"/>
      <c r="L62" s="61"/>
      <c r="M62" s="63"/>
      <c r="N62" s="63"/>
      <c r="O62" s="80"/>
    </row>
    <row r="63" spans="1:15" ht="15" hidden="1" customHeight="1" x14ac:dyDescent="0.2">
      <c r="A63" s="81" t="s">
        <v>24</v>
      </c>
      <c r="B63" s="63">
        <f t="shared" si="7"/>
        <v>0</v>
      </c>
      <c r="C63" s="61"/>
      <c r="D63" s="61"/>
      <c r="E63" s="79"/>
      <c r="F63" s="63">
        <f t="shared" si="8"/>
        <v>0</v>
      </c>
      <c r="G63" s="61"/>
      <c r="H63" s="61"/>
      <c r="I63" s="79"/>
      <c r="J63" s="78">
        <f t="shared" si="6"/>
        <v>0</v>
      </c>
      <c r="K63" s="61"/>
      <c r="L63" s="61"/>
      <c r="M63" s="63"/>
      <c r="N63" s="63"/>
      <c r="O63" s="80"/>
    </row>
    <row r="64" spans="1:15" ht="15" hidden="1" customHeight="1" x14ac:dyDescent="0.2">
      <c r="A64" s="65" t="s">
        <v>25</v>
      </c>
      <c r="B64" s="63">
        <f t="shared" si="7"/>
        <v>0</v>
      </c>
      <c r="C64" s="61"/>
      <c r="D64" s="61"/>
      <c r="E64" s="79"/>
      <c r="F64" s="63">
        <f t="shared" si="8"/>
        <v>0</v>
      </c>
      <c r="G64" s="61"/>
      <c r="H64" s="61"/>
      <c r="I64" s="79"/>
      <c r="J64" s="78">
        <f t="shared" ref="J64:J66" si="9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7"/>
        <v>0</v>
      </c>
      <c r="C65" s="61"/>
      <c r="D65" s="61"/>
      <c r="E65" s="79"/>
      <c r="F65" s="63">
        <f t="shared" si="8"/>
        <v>0</v>
      </c>
      <c r="G65" s="61"/>
      <c r="H65" s="61"/>
      <c r="I65" s="79"/>
      <c r="J65" s="78">
        <f t="shared" si="9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7"/>
        <v>0</v>
      </c>
      <c r="C66" s="84"/>
      <c r="D66" s="84"/>
      <c r="E66" s="85"/>
      <c r="F66" s="67">
        <f t="shared" si="8"/>
        <v>0</v>
      </c>
      <c r="G66" s="84"/>
      <c r="H66" s="84"/>
      <c r="I66" s="85"/>
      <c r="J66" s="86">
        <f t="shared" si="9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10">SUM(B55:B66)</f>
        <v>569</v>
      </c>
      <c r="C67" s="71">
        <f t="shared" si="10"/>
        <v>74</v>
      </c>
      <c r="D67" s="71">
        <f t="shared" si="10"/>
        <v>492</v>
      </c>
      <c r="E67" s="71">
        <f t="shared" si="10"/>
        <v>3</v>
      </c>
      <c r="F67" s="71">
        <f t="shared" si="10"/>
        <v>529</v>
      </c>
      <c r="G67" s="71">
        <f t="shared" si="10"/>
        <v>92</v>
      </c>
      <c r="H67" s="71">
        <f t="shared" si="10"/>
        <v>329</v>
      </c>
      <c r="I67" s="71">
        <f t="shared" si="10"/>
        <v>108</v>
      </c>
      <c r="J67" s="71">
        <f t="shared" si="10"/>
        <v>1270</v>
      </c>
      <c r="K67" s="71">
        <f t="shared" si="10"/>
        <v>248</v>
      </c>
      <c r="L67" s="71">
        <f t="shared" si="10"/>
        <v>1022</v>
      </c>
      <c r="M67" s="71">
        <f t="shared" si="10"/>
        <v>20</v>
      </c>
      <c r="N67" s="71">
        <f t="shared" si="10"/>
        <v>24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0.13005272407732865</v>
      </c>
      <c r="D68" s="73">
        <f>D67/$B$67</f>
        <v>0.86467486818980666</v>
      </c>
      <c r="E68" s="73">
        <f>E67/$B$67</f>
        <v>5.272407732864675E-3</v>
      </c>
      <c r="F68" s="73">
        <f>F67/$F$67</f>
        <v>1</v>
      </c>
      <c r="G68" s="73">
        <f>G67/$F$67</f>
        <v>0.17391304347826086</v>
      </c>
      <c r="H68" s="73">
        <f>H67/$F$67</f>
        <v>0.62192816635160686</v>
      </c>
      <c r="I68" s="73">
        <f>I67/$F$67</f>
        <v>0.20415879017013233</v>
      </c>
      <c r="J68" s="73">
        <f>J67/$J$67</f>
        <v>1</v>
      </c>
      <c r="K68" s="73">
        <f>K67/$J$67</f>
        <v>0.1952755905511811</v>
      </c>
      <c r="L68" s="73">
        <f>L67/$J$67</f>
        <v>0.80472440944881884</v>
      </c>
      <c r="M68" s="73">
        <f>M67/$M$67</f>
        <v>1</v>
      </c>
      <c r="N68" s="73">
        <f>N67/N67</f>
        <v>1</v>
      </c>
      <c r="O68" s="75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3" t="s">
        <v>89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06" t="s">
        <v>45</v>
      </c>
      <c r="B81" s="111" t="s">
        <v>0</v>
      </c>
      <c r="C81" s="111" t="s">
        <v>48</v>
      </c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90"/>
    </row>
    <row r="82" spans="1:15" ht="15.75" customHeight="1" x14ac:dyDescent="0.2">
      <c r="A82" s="106"/>
      <c r="B82" s="111"/>
      <c r="C82" s="109" t="s">
        <v>47</v>
      </c>
      <c r="D82" s="109"/>
      <c r="E82" s="110"/>
      <c r="F82" s="108" t="s">
        <v>5</v>
      </c>
      <c r="G82" s="109"/>
      <c r="H82" s="110"/>
      <c r="I82" s="108" t="s">
        <v>6</v>
      </c>
      <c r="J82" s="109"/>
      <c r="K82" s="110"/>
      <c r="L82" s="109" t="s">
        <v>7</v>
      </c>
      <c r="M82" s="109"/>
      <c r="N82" s="109"/>
      <c r="O82" s="90"/>
    </row>
    <row r="83" spans="1:15" ht="33.75" customHeight="1" x14ac:dyDescent="0.2">
      <c r="A83" s="106"/>
      <c r="B83" s="111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90"/>
    </row>
    <row r="84" spans="1:15" ht="15" customHeight="1" x14ac:dyDescent="0.2">
      <c r="A84" s="77" t="s">
        <v>16</v>
      </c>
      <c r="B84" s="78">
        <f>SUM(C84:N84)</f>
        <v>15856</v>
      </c>
      <c r="C84" s="61">
        <v>33</v>
      </c>
      <c r="D84" s="61">
        <v>39</v>
      </c>
      <c r="E84" s="79">
        <v>0</v>
      </c>
      <c r="F84" s="61">
        <v>4970</v>
      </c>
      <c r="G84" s="61">
        <v>2641</v>
      </c>
      <c r="H84" s="79">
        <v>218</v>
      </c>
      <c r="I84" s="61">
        <v>4641</v>
      </c>
      <c r="J84" s="61">
        <v>1557</v>
      </c>
      <c r="K84" s="79">
        <v>165</v>
      </c>
      <c r="L84" s="61">
        <v>245</v>
      </c>
      <c r="M84" s="61">
        <v>490</v>
      </c>
      <c r="N84" s="61">
        <v>857</v>
      </c>
      <c r="O84" s="83"/>
    </row>
    <row r="85" spans="1:15" ht="15" customHeight="1" x14ac:dyDescent="0.2">
      <c r="A85" s="65" t="s">
        <v>17</v>
      </c>
      <c r="B85" s="78">
        <f t="shared" ref="B85:B95" si="11">SUM(C85:N85)</f>
        <v>14693</v>
      </c>
      <c r="C85" s="61">
        <v>47</v>
      </c>
      <c r="D85" s="61">
        <v>25</v>
      </c>
      <c r="E85" s="79">
        <v>1</v>
      </c>
      <c r="F85" s="61">
        <v>4469</v>
      </c>
      <c r="G85" s="61">
        <v>2433</v>
      </c>
      <c r="H85" s="79">
        <v>229</v>
      </c>
      <c r="I85" s="61">
        <v>4168</v>
      </c>
      <c r="J85" s="61">
        <v>1553</v>
      </c>
      <c r="K85" s="79">
        <v>123</v>
      </c>
      <c r="L85" s="61">
        <v>208</v>
      </c>
      <c r="M85" s="61">
        <v>533</v>
      </c>
      <c r="N85" s="61">
        <v>904</v>
      </c>
      <c r="O85" s="83"/>
    </row>
    <row r="86" spans="1:15" ht="15" customHeight="1" x14ac:dyDescent="0.2">
      <c r="A86" s="81" t="s">
        <v>18</v>
      </c>
      <c r="B86" s="78">
        <f t="shared" si="11"/>
        <v>6919</v>
      </c>
      <c r="C86" s="61">
        <v>14</v>
      </c>
      <c r="D86" s="61">
        <v>16</v>
      </c>
      <c r="E86" s="79">
        <v>1</v>
      </c>
      <c r="F86" s="61">
        <v>2119</v>
      </c>
      <c r="G86" s="61">
        <v>1180</v>
      </c>
      <c r="H86" s="79">
        <v>131</v>
      </c>
      <c r="I86" s="61">
        <v>1936</v>
      </c>
      <c r="J86" s="61">
        <v>695</v>
      </c>
      <c r="K86" s="79">
        <v>66</v>
      </c>
      <c r="L86" s="61">
        <v>113</v>
      </c>
      <c r="M86" s="61">
        <v>248</v>
      </c>
      <c r="N86" s="61">
        <v>400</v>
      </c>
      <c r="O86" s="83"/>
    </row>
    <row r="87" spans="1:15" ht="15" customHeight="1" x14ac:dyDescent="0.2">
      <c r="A87" s="65" t="s">
        <v>19</v>
      </c>
      <c r="B87" s="78">
        <f t="shared" si="11"/>
        <v>0</v>
      </c>
      <c r="C87" s="61">
        <v>0</v>
      </c>
      <c r="D87" s="61">
        <v>0</v>
      </c>
      <c r="E87" s="79">
        <v>0</v>
      </c>
      <c r="F87" s="61">
        <v>0</v>
      </c>
      <c r="G87" s="61">
        <v>0</v>
      </c>
      <c r="H87" s="79">
        <v>0</v>
      </c>
      <c r="I87" s="61">
        <v>0</v>
      </c>
      <c r="J87" s="61">
        <v>0</v>
      </c>
      <c r="K87" s="79">
        <v>0</v>
      </c>
      <c r="L87" s="61">
        <v>0</v>
      </c>
      <c r="M87" s="61">
        <v>0</v>
      </c>
      <c r="N87" s="61">
        <v>0</v>
      </c>
      <c r="O87" s="83"/>
    </row>
    <row r="88" spans="1:15" ht="15" customHeight="1" x14ac:dyDescent="0.2">
      <c r="A88" s="81" t="s">
        <v>20</v>
      </c>
      <c r="B88" s="78">
        <f t="shared" si="11"/>
        <v>0</v>
      </c>
      <c r="C88" s="61">
        <v>0</v>
      </c>
      <c r="D88" s="61">
        <v>0</v>
      </c>
      <c r="E88" s="79">
        <v>0</v>
      </c>
      <c r="F88" s="61">
        <v>0</v>
      </c>
      <c r="G88" s="61">
        <v>0</v>
      </c>
      <c r="H88" s="79">
        <v>0</v>
      </c>
      <c r="I88" s="61">
        <v>0</v>
      </c>
      <c r="J88" s="61">
        <v>0</v>
      </c>
      <c r="K88" s="79">
        <v>0</v>
      </c>
      <c r="L88" s="61">
        <v>0</v>
      </c>
      <c r="M88" s="61">
        <v>0</v>
      </c>
      <c r="N88" s="61">
        <v>0</v>
      </c>
      <c r="O88" s="83"/>
    </row>
    <row r="89" spans="1:15" ht="15" customHeight="1" x14ac:dyDescent="0.2">
      <c r="A89" s="65" t="s">
        <v>21</v>
      </c>
      <c r="B89" s="78">
        <f t="shared" si="11"/>
        <v>0</v>
      </c>
      <c r="C89" s="61">
        <v>0</v>
      </c>
      <c r="D89" s="61">
        <v>0</v>
      </c>
      <c r="E89" s="79">
        <v>0</v>
      </c>
      <c r="F89" s="61">
        <v>0</v>
      </c>
      <c r="G89" s="61">
        <v>0</v>
      </c>
      <c r="H89" s="79">
        <v>0</v>
      </c>
      <c r="I89" s="61">
        <v>0</v>
      </c>
      <c r="J89" s="61">
        <v>0</v>
      </c>
      <c r="K89" s="79">
        <v>0</v>
      </c>
      <c r="L89" s="61">
        <v>0</v>
      </c>
      <c r="M89" s="61">
        <v>0</v>
      </c>
      <c r="N89" s="61">
        <v>0</v>
      </c>
      <c r="O89" s="83"/>
    </row>
    <row r="90" spans="1:15" ht="15" customHeight="1" x14ac:dyDescent="0.2">
      <c r="A90" s="65" t="s">
        <v>22</v>
      </c>
      <c r="B90" s="78">
        <f t="shared" si="11"/>
        <v>4824</v>
      </c>
      <c r="C90" s="61">
        <v>8</v>
      </c>
      <c r="D90" s="61">
        <v>4</v>
      </c>
      <c r="E90" s="79">
        <v>0</v>
      </c>
      <c r="F90" s="61">
        <v>1314</v>
      </c>
      <c r="G90" s="61">
        <v>744</v>
      </c>
      <c r="H90" s="79">
        <v>56</v>
      </c>
      <c r="I90" s="61">
        <v>1434</v>
      </c>
      <c r="J90" s="61">
        <v>533</v>
      </c>
      <c r="K90" s="79">
        <v>44</v>
      </c>
      <c r="L90" s="61">
        <v>52</v>
      </c>
      <c r="M90" s="61">
        <v>318</v>
      </c>
      <c r="N90" s="61">
        <v>317</v>
      </c>
      <c r="O90" s="83"/>
    </row>
    <row r="91" spans="1:15" ht="15" hidden="1" customHeight="1" x14ac:dyDescent="0.2">
      <c r="A91" s="65" t="s">
        <v>23</v>
      </c>
      <c r="B91" s="78">
        <f t="shared" si="11"/>
        <v>0</v>
      </c>
      <c r="C91" s="61"/>
      <c r="D91" s="61"/>
      <c r="E91" s="79"/>
      <c r="F91" s="61"/>
      <c r="G91" s="61"/>
      <c r="H91" s="79"/>
      <c r="I91" s="61"/>
      <c r="J91" s="61"/>
      <c r="K91" s="79"/>
      <c r="L91" s="61"/>
      <c r="M91" s="61"/>
      <c r="N91" s="61"/>
      <c r="O91" s="83"/>
    </row>
    <row r="92" spans="1:15" ht="15" hidden="1" customHeight="1" x14ac:dyDescent="0.2">
      <c r="A92" s="81" t="s">
        <v>24</v>
      </c>
      <c r="B92" s="78">
        <f t="shared" si="11"/>
        <v>0</v>
      </c>
      <c r="C92" s="61"/>
      <c r="D92" s="61"/>
      <c r="E92" s="79"/>
      <c r="F92" s="61"/>
      <c r="G92" s="61"/>
      <c r="H92" s="79"/>
      <c r="I92" s="61"/>
      <c r="J92" s="61"/>
      <c r="K92" s="79"/>
      <c r="L92" s="61"/>
      <c r="M92" s="61"/>
      <c r="N92" s="61"/>
      <c r="O92" s="83"/>
    </row>
    <row r="93" spans="1:15" ht="16.5" hidden="1" x14ac:dyDescent="0.2">
      <c r="A93" s="65" t="s">
        <v>25</v>
      </c>
      <c r="B93" s="78">
        <f t="shared" si="11"/>
        <v>0</v>
      </c>
      <c r="C93" s="61"/>
      <c r="D93" s="61"/>
      <c r="E93" s="79"/>
      <c r="F93" s="61"/>
      <c r="G93" s="61"/>
      <c r="H93" s="79"/>
      <c r="I93" s="61"/>
      <c r="J93" s="61"/>
      <c r="K93" s="79"/>
      <c r="L93" s="61"/>
      <c r="M93" s="61"/>
      <c r="N93" s="61"/>
      <c r="O93" s="83"/>
    </row>
    <row r="94" spans="1:15" ht="15" hidden="1" customHeight="1" x14ac:dyDescent="0.2">
      <c r="A94" s="81" t="s">
        <v>26</v>
      </c>
      <c r="B94" s="78">
        <f t="shared" si="11"/>
        <v>0</v>
      </c>
      <c r="C94" s="61"/>
      <c r="D94" s="61"/>
      <c r="E94" s="79"/>
      <c r="F94" s="61"/>
      <c r="G94" s="61"/>
      <c r="H94" s="79"/>
      <c r="I94" s="61"/>
      <c r="J94" s="61"/>
      <c r="K94" s="79"/>
      <c r="L94" s="61"/>
      <c r="M94" s="61"/>
      <c r="N94" s="61"/>
      <c r="O94" s="83"/>
    </row>
    <row r="95" spans="1:15" ht="15" hidden="1" customHeight="1" x14ac:dyDescent="0.2">
      <c r="A95" s="66" t="s">
        <v>27</v>
      </c>
      <c r="B95" s="86">
        <f t="shared" si="11"/>
        <v>0</v>
      </c>
      <c r="C95" s="84"/>
      <c r="D95" s="84"/>
      <c r="E95" s="85"/>
      <c r="F95" s="84"/>
      <c r="G95" s="84"/>
      <c r="H95" s="85"/>
      <c r="I95" s="84"/>
      <c r="J95" s="84"/>
      <c r="K95" s="85"/>
      <c r="L95" s="84"/>
      <c r="M95" s="84"/>
      <c r="N95" s="84"/>
      <c r="O95" s="83"/>
    </row>
    <row r="96" spans="1:15" ht="15" customHeight="1" x14ac:dyDescent="0.2">
      <c r="A96" s="87" t="s">
        <v>0</v>
      </c>
      <c r="B96" s="71">
        <f t="shared" ref="B96:G96" si="12">SUM(B84:B95)</f>
        <v>42292</v>
      </c>
      <c r="C96" s="71">
        <f t="shared" si="12"/>
        <v>102</v>
      </c>
      <c r="D96" s="71">
        <f t="shared" si="12"/>
        <v>84</v>
      </c>
      <c r="E96" s="71">
        <f t="shared" si="12"/>
        <v>2</v>
      </c>
      <c r="F96" s="71">
        <f t="shared" si="12"/>
        <v>12872</v>
      </c>
      <c r="G96" s="71">
        <f t="shared" si="12"/>
        <v>6998</v>
      </c>
      <c r="H96" s="71">
        <f t="shared" ref="H96:N96" si="13">SUM(H84:H95)</f>
        <v>634</v>
      </c>
      <c r="I96" s="71">
        <f t="shared" si="13"/>
        <v>12179</v>
      </c>
      <c r="J96" s="71">
        <f t="shared" si="13"/>
        <v>4338</v>
      </c>
      <c r="K96" s="71">
        <f t="shared" si="13"/>
        <v>398</v>
      </c>
      <c r="L96" s="71">
        <f t="shared" si="13"/>
        <v>618</v>
      </c>
      <c r="M96" s="71">
        <f t="shared" si="13"/>
        <v>1589</v>
      </c>
      <c r="N96" s="71">
        <f t="shared" si="13"/>
        <v>2478</v>
      </c>
      <c r="O96" s="88"/>
    </row>
    <row r="97" spans="1:15" ht="15" customHeight="1" thickBot="1" x14ac:dyDescent="0.25">
      <c r="A97" s="89" t="s">
        <v>1</v>
      </c>
      <c r="B97" s="73">
        <f>B96/$B$96</f>
        <v>1</v>
      </c>
      <c r="C97" s="73">
        <f>C96/$B$96</f>
        <v>2.4118036508086636E-3</v>
      </c>
      <c r="D97" s="73">
        <f>D96/$B$96</f>
        <v>1.9861912418424289E-3</v>
      </c>
      <c r="E97" s="73">
        <f>E96/$B$96</f>
        <v>4.7290267662914974E-5</v>
      </c>
      <c r="F97" s="73">
        <f t="shared" ref="F97:N97" si="14">F96/$B$96</f>
        <v>0.30436016267852078</v>
      </c>
      <c r="G97" s="73">
        <f t="shared" si="14"/>
        <v>0.16546864655253948</v>
      </c>
      <c r="H97" s="73">
        <f t="shared" si="14"/>
        <v>1.4991014849144045E-2</v>
      </c>
      <c r="I97" s="73">
        <f t="shared" si="14"/>
        <v>0.28797408493332072</v>
      </c>
      <c r="J97" s="73">
        <f t="shared" si="14"/>
        <v>0.10257259056086257</v>
      </c>
      <c r="K97" s="73">
        <f t="shared" si="14"/>
        <v>9.4107632649200797E-3</v>
      </c>
      <c r="L97" s="73">
        <f t="shared" si="14"/>
        <v>1.4612692707840727E-2</v>
      </c>
      <c r="M97" s="73">
        <f t="shared" si="14"/>
        <v>3.7572117658185945E-2</v>
      </c>
      <c r="N97" s="73">
        <f t="shared" si="14"/>
        <v>5.8592641634351648E-2</v>
      </c>
      <c r="O97" s="83"/>
    </row>
    <row r="98" spans="1:15" ht="15" customHeight="1" x14ac:dyDescent="0.2">
      <c r="A98" s="51" t="s">
        <v>86</v>
      </c>
      <c r="B98" s="52"/>
    </row>
    <row r="99" spans="1:15" ht="15" customHeight="1" x14ac:dyDescent="0.2">
      <c r="A99" s="51"/>
      <c r="B99" s="52"/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06" t="s">
        <v>8</v>
      </c>
      <c r="B102" s="107" t="s">
        <v>0</v>
      </c>
      <c r="C102" s="105" t="s">
        <v>48</v>
      </c>
      <c r="D102" s="105"/>
      <c r="E102" s="105"/>
      <c r="F102" s="105"/>
      <c r="G102" s="90"/>
      <c r="H102" s="90"/>
      <c r="I102" s="90"/>
      <c r="J102" s="90"/>
      <c r="K102" s="90"/>
      <c r="L102" s="90"/>
      <c r="M102" s="90"/>
      <c r="N102" s="90"/>
      <c r="O102" s="104"/>
    </row>
    <row r="103" spans="1:15" ht="33.75" customHeight="1" x14ac:dyDescent="0.2">
      <c r="A103" s="106"/>
      <c r="B103" s="107"/>
      <c r="C103" s="5" t="s">
        <v>47</v>
      </c>
      <c r="D103" s="5" t="s">
        <v>5</v>
      </c>
      <c r="E103" s="5" t="s">
        <v>6</v>
      </c>
      <c r="F103" s="5" t="s">
        <v>7</v>
      </c>
      <c r="G103" s="80"/>
      <c r="H103" s="80"/>
      <c r="I103" s="4"/>
      <c r="J103" s="90"/>
      <c r="K103" s="4"/>
      <c r="L103" s="4"/>
      <c r="M103" s="90"/>
      <c r="N103" s="90"/>
      <c r="O103" s="104"/>
    </row>
    <row r="104" spans="1:15" ht="15" customHeight="1" x14ac:dyDescent="0.2">
      <c r="A104" s="77" t="s">
        <v>50</v>
      </c>
      <c r="B104" s="91">
        <f>C104+D104+E104+F104</f>
        <v>528</v>
      </c>
      <c r="C104" s="92">
        <v>2</v>
      </c>
      <c r="D104" s="92">
        <v>226</v>
      </c>
      <c r="E104" s="92">
        <v>204</v>
      </c>
      <c r="F104" s="92">
        <v>96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51</v>
      </c>
      <c r="B105" s="91">
        <f t="shared" ref="B105:B128" si="15">C105+D105+E105+F105</f>
        <v>1953</v>
      </c>
      <c r="C105" s="92">
        <v>17</v>
      </c>
      <c r="D105" s="92">
        <v>945</v>
      </c>
      <c r="E105" s="92">
        <v>805</v>
      </c>
      <c r="F105" s="92">
        <v>186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81" t="s">
        <v>52</v>
      </c>
      <c r="B106" s="91">
        <f t="shared" si="15"/>
        <v>1096</v>
      </c>
      <c r="C106" s="92">
        <v>3</v>
      </c>
      <c r="D106" s="92">
        <v>521</v>
      </c>
      <c r="E106" s="92">
        <v>500</v>
      </c>
      <c r="F106" s="92">
        <v>72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53</v>
      </c>
      <c r="B107" s="91">
        <f t="shared" si="15"/>
        <v>3157</v>
      </c>
      <c r="C107" s="92">
        <v>24</v>
      </c>
      <c r="D107" s="92">
        <v>1923</v>
      </c>
      <c r="E107" s="92">
        <v>928</v>
      </c>
      <c r="F107" s="92">
        <v>282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54</v>
      </c>
      <c r="B108" s="91">
        <f t="shared" si="15"/>
        <v>1667</v>
      </c>
      <c r="C108" s="92">
        <v>14</v>
      </c>
      <c r="D108" s="92">
        <v>808</v>
      </c>
      <c r="E108" s="92">
        <v>733</v>
      </c>
      <c r="F108" s="92">
        <v>112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55</v>
      </c>
      <c r="B109" s="91">
        <f t="shared" si="15"/>
        <v>1106</v>
      </c>
      <c r="C109" s="92">
        <v>10</v>
      </c>
      <c r="D109" s="92">
        <v>447</v>
      </c>
      <c r="E109" s="92">
        <v>507</v>
      </c>
      <c r="F109" s="92">
        <v>142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11</v>
      </c>
      <c r="B110" s="91">
        <f t="shared" si="15"/>
        <v>1072</v>
      </c>
      <c r="C110" s="92">
        <v>2</v>
      </c>
      <c r="D110" s="92">
        <v>527</v>
      </c>
      <c r="E110" s="92">
        <v>377</v>
      </c>
      <c r="F110" s="92">
        <v>166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9</v>
      </c>
      <c r="B111" s="91">
        <f t="shared" si="15"/>
        <v>3068</v>
      </c>
      <c r="C111" s="92">
        <v>9</v>
      </c>
      <c r="D111" s="92">
        <v>1569</v>
      </c>
      <c r="E111" s="92">
        <v>1262</v>
      </c>
      <c r="F111" s="92">
        <v>228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56</v>
      </c>
      <c r="B112" s="91">
        <f t="shared" si="15"/>
        <v>446</v>
      </c>
      <c r="C112" s="92">
        <v>1</v>
      </c>
      <c r="D112" s="92">
        <v>221</v>
      </c>
      <c r="E112" s="92">
        <v>180</v>
      </c>
      <c r="F112" s="92">
        <v>44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57</v>
      </c>
      <c r="B113" s="91">
        <f t="shared" si="15"/>
        <v>997</v>
      </c>
      <c r="C113" s="92">
        <v>3</v>
      </c>
      <c r="D113" s="92">
        <v>458</v>
      </c>
      <c r="E113" s="92">
        <v>401</v>
      </c>
      <c r="F113" s="92">
        <v>135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58</v>
      </c>
      <c r="B114" s="91">
        <f t="shared" si="15"/>
        <v>1455</v>
      </c>
      <c r="C114" s="92">
        <v>1</v>
      </c>
      <c r="D114" s="92">
        <v>727</v>
      </c>
      <c r="E114" s="92">
        <v>560</v>
      </c>
      <c r="F114" s="92">
        <v>167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13</v>
      </c>
      <c r="B115" s="91">
        <f t="shared" si="15"/>
        <v>1553</v>
      </c>
      <c r="C115" s="92">
        <v>7</v>
      </c>
      <c r="D115" s="92">
        <v>700</v>
      </c>
      <c r="E115" s="92">
        <v>650</v>
      </c>
      <c r="F115" s="92">
        <v>196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59</v>
      </c>
      <c r="B116" s="91">
        <f t="shared" si="15"/>
        <v>2453</v>
      </c>
      <c r="C116" s="92">
        <v>7</v>
      </c>
      <c r="D116" s="92">
        <v>1105</v>
      </c>
      <c r="E116" s="92">
        <v>985</v>
      </c>
      <c r="F116" s="92">
        <v>356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60</v>
      </c>
      <c r="B117" s="91">
        <f t="shared" si="15"/>
        <v>1317</v>
      </c>
      <c r="C117" s="92">
        <v>6</v>
      </c>
      <c r="D117" s="92">
        <v>601</v>
      </c>
      <c r="E117" s="92">
        <v>594</v>
      </c>
      <c r="F117" s="92">
        <v>116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10</v>
      </c>
      <c r="B118" s="91">
        <f t="shared" si="15"/>
        <v>12239</v>
      </c>
      <c r="C118" s="92">
        <v>43</v>
      </c>
      <c r="D118" s="92">
        <v>5941</v>
      </c>
      <c r="E118" s="92">
        <v>4780</v>
      </c>
      <c r="F118" s="92">
        <v>1475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61</v>
      </c>
      <c r="B119" s="91">
        <f t="shared" si="15"/>
        <v>785</v>
      </c>
      <c r="C119" s="92">
        <v>17</v>
      </c>
      <c r="D119" s="92">
        <v>328</v>
      </c>
      <c r="E119" s="92">
        <v>333</v>
      </c>
      <c r="F119" s="92">
        <v>107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62</v>
      </c>
      <c r="B120" s="91">
        <f t="shared" si="15"/>
        <v>216</v>
      </c>
      <c r="C120" s="92">
        <v>0</v>
      </c>
      <c r="D120" s="92">
        <v>97</v>
      </c>
      <c r="E120" s="92">
        <v>90</v>
      </c>
      <c r="F120" s="92">
        <v>29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63</v>
      </c>
      <c r="B121" s="91">
        <f t="shared" si="15"/>
        <v>294</v>
      </c>
      <c r="C121" s="92">
        <v>0</v>
      </c>
      <c r="D121" s="92">
        <v>134</v>
      </c>
      <c r="E121" s="92">
        <v>131</v>
      </c>
      <c r="F121" s="92">
        <v>29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64</v>
      </c>
      <c r="B122" s="91">
        <f t="shared" si="15"/>
        <v>444</v>
      </c>
      <c r="C122" s="92">
        <v>0</v>
      </c>
      <c r="D122" s="92">
        <v>204</v>
      </c>
      <c r="E122" s="92">
        <v>188</v>
      </c>
      <c r="F122" s="92">
        <v>52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65</v>
      </c>
      <c r="B123" s="91">
        <f t="shared" si="15"/>
        <v>2022</v>
      </c>
      <c r="C123" s="92">
        <v>1</v>
      </c>
      <c r="D123" s="92">
        <v>1022</v>
      </c>
      <c r="E123" s="92">
        <v>814</v>
      </c>
      <c r="F123" s="92">
        <v>185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12</v>
      </c>
      <c r="B124" s="91">
        <f t="shared" si="15"/>
        <v>1503</v>
      </c>
      <c r="C124" s="92">
        <v>10</v>
      </c>
      <c r="D124" s="92">
        <v>658</v>
      </c>
      <c r="E124" s="92">
        <v>708</v>
      </c>
      <c r="F124" s="92">
        <v>127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ht="15" customHeight="1" x14ac:dyDescent="0.2">
      <c r="A125" s="65" t="s">
        <v>66</v>
      </c>
      <c r="B125" s="91">
        <f t="shared" si="15"/>
        <v>1067</v>
      </c>
      <c r="C125" s="92">
        <v>3</v>
      </c>
      <c r="D125" s="92">
        <v>527</v>
      </c>
      <c r="E125" s="92">
        <v>394</v>
      </c>
      <c r="F125" s="92">
        <v>143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65" t="s">
        <v>67</v>
      </c>
      <c r="B126" s="91">
        <f t="shared" si="15"/>
        <v>879</v>
      </c>
      <c r="C126" s="92">
        <v>2</v>
      </c>
      <c r="D126" s="92">
        <v>370</v>
      </c>
      <c r="E126" s="92">
        <v>367</v>
      </c>
      <c r="F126" s="92">
        <v>140</v>
      </c>
      <c r="G126" s="80"/>
      <c r="H126" s="80"/>
      <c r="I126" s="93"/>
      <c r="J126" s="80"/>
      <c r="K126" s="93"/>
      <c r="L126" s="93"/>
      <c r="M126" s="80"/>
      <c r="N126" s="80"/>
      <c r="O126" s="80"/>
    </row>
    <row r="127" spans="1:15" ht="15" customHeight="1" x14ac:dyDescent="0.2">
      <c r="A127" s="65" t="s">
        <v>68</v>
      </c>
      <c r="B127" s="91">
        <f t="shared" si="15"/>
        <v>695</v>
      </c>
      <c r="C127" s="92">
        <v>0</v>
      </c>
      <c r="D127" s="92">
        <v>341</v>
      </c>
      <c r="E127" s="92">
        <v>315</v>
      </c>
      <c r="F127" s="92">
        <v>39</v>
      </c>
      <c r="G127" s="80"/>
      <c r="H127" s="80"/>
      <c r="I127" s="93"/>
      <c r="J127" s="80"/>
      <c r="K127" s="93"/>
      <c r="L127" s="93"/>
      <c r="M127" s="80"/>
      <c r="N127" s="80"/>
      <c r="O127" s="80"/>
    </row>
    <row r="128" spans="1:15" s="96" customFormat="1" ht="15" customHeight="1" x14ac:dyDescent="0.2">
      <c r="A128" s="66" t="s">
        <v>69</v>
      </c>
      <c r="B128" s="94">
        <f t="shared" si="15"/>
        <v>280</v>
      </c>
      <c r="C128" s="95">
        <v>6</v>
      </c>
      <c r="D128" s="95">
        <v>104</v>
      </c>
      <c r="E128" s="95">
        <v>109</v>
      </c>
      <c r="F128" s="95">
        <v>61</v>
      </c>
      <c r="G128" s="80"/>
      <c r="H128" s="80"/>
      <c r="I128" s="93"/>
      <c r="J128" s="80"/>
      <c r="K128" s="93"/>
      <c r="L128" s="93"/>
      <c r="M128" s="80"/>
      <c r="N128" s="80"/>
      <c r="O128" s="80"/>
    </row>
    <row r="129" spans="1:15" ht="15" customHeight="1" x14ac:dyDescent="0.2">
      <c r="A129" s="87" t="s">
        <v>0</v>
      </c>
      <c r="B129" s="97">
        <f>SUM(B104:B128)</f>
        <v>42292</v>
      </c>
      <c r="C129" s="97">
        <f>SUM(C104:C128)</f>
        <v>188</v>
      </c>
      <c r="D129" s="97">
        <f>SUM(D104:D128)</f>
        <v>20504</v>
      </c>
      <c r="E129" s="97">
        <f>SUM(E104:E128)</f>
        <v>16915</v>
      </c>
      <c r="F129" s="97">
        <f>SUM(F104:F128)</f>
        <v>4685</v>
      </c>
      <c r="G129" s="88"/>
      <c r="H129" s="80"/>
      <c r="I129" s="88"/>
      <c r="J129" s="88"/>
      <c r="K129" s="88"/>
      <c r="L129" s="88"/>
      <c r="M129" s="88"/>
      <c r="N129" s="88"/>
      <c r="O129" s="88"/>
    </row>
    <row r="130" spans="1:15" ht="15" customHeight="1" thickBot="1" x14ac:dyDescent="0.25">
      <c r="A130" s="89" t="s">
        <v>1</v>
      </c>
      <c r="B130" s="98">
        <f>B129/$B$129</f>
        <v>1</v>
      </c>
      <c r="C130" s="98">
        <f>C129/$B$129</f>
        <v>4.4452851603140071E-3</v>
      </c>
      <c r="D130" s="98">
        <f>D129/$B$129</f>
        <v>0.4848198240802043</v>
      </c>
      <c r="E130" s="98">
        <f>E129/$B$129</f>
        <v>0.39995743875910339</v>
      </c>
      <c r="F130" s="98">
        <f>F129/$B$129</f>
        <v>0.11077745200037832</v>
      </c>
      <c r="G130" s="75"/>
      <c r="H130" s="80"/>
      <c r="I130" s="75"/>
      <c r="J130" s="75"/>
      <c r="K130" s="75"/>
      <c r="L130" s="75"/>
      <c r="M130" s="75"/>
      <c r="N130" s="75"/>
      <c r="O130" s="75"/>
    </row>
    <row r="131" spans="1:15" ht="15" customHeight="1" x14ac:dyDescent="0.2">
      <c r="A131" s="51"/>
      <c r="B131" s="52"/>
    </row>
  </sheetData>
  <mergeCells count="22">
    <mergeCell ref="O53:O54"/>
    <mergeCell ref="K53:L53"/>
    <mergeCell ref="M53:M54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  <mergeCell ref="O102:O103"/>
    <mergeCell ref="C102:F102"/>
    <mergeCell ref="A102:A103"/>
    <mergeCell ref="B102:B103"/>
    <mergeCell ref="A81:A83"/>
    <mergeCell ref="I82:K82"/>
    <mergeCell ref="L82:N82"/>
    <mergeCell ref="C81:N81"/>
  </mergeCells>
  <printOptions horizontalCentered="1"/>
  <pageMargins left="0.15748031496062992" right="0.19685039370078741" top="0.55118110236220474" bottom="0.55118110236220474" header="0.31496062992125984" footer="0.31496062992125984"/>
  <pageSetup scale="67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2020-02-14T22:03:34Z</cp:lastPrinted>
  <dcterms:created xsi:type="dcterms:W3CDTF">2009-10-30T17:37:42Z</dcterms:created>
  <dcterms:modified xsi:type="dcterms:W3CDTF">2020-08-11T15:56:45Z</dcterms:modified>
</cp:coreProperties>
</file>