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0" yWindow="0" windowWidth="20580" windowHeight="7860" tabRatio="690"/>
  </bookViews>
  <sheets>
    <sheet name="ER-Acciones - E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'ER-Acciones - E'!$A$1:$U$113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D101" i="33" l="1"/>
  <c r="D100" i="33"/>
  <c r="M80" i="33"/>
  <c r="K80" i="33"/>
  <c r="I80" i="33"/>
  <c r="D99" i="33" s="1"/>
  <c r="G80" i="33"/>
  <c r="D98" i="33" s="1"/>
  <c r="E80" i="33"/>
  <c r="C80" i="33"/>
  <c r="B79" i="33"/>
  <c r="B78" i="33"/>
  <c r="B77" i="33"/>
  <c r="B76" i="33"/>
  <c r="B75" i="33"/>
  <c r="B74" i="33"/>
  <c r="B73" i="33"/>
  <c r="B72" i="33"/>
  <c r="B71" i="33"/>
  <c r="B70" i="33"/>
  <c r="B69" i="33"/>
  <c r="B68" i="33"/>
  <c r="B80" i="33" s="1"/>
  <c r="Q46" i="33"/>
  <c r="O46" i="33"/>
  <c r="I46" i="33"/>
  <c r="F46" i="33"/>
  <c r="F47" i="33" s="1"/>
  <c r="C46" i="33"/>
  <c r="N45" i="33"/>
  <c r="B45" i="33"/>
  <c r="N44" i="33"/>
  <c r="B44" i="33"/>
  <c r="N43" i="33"/>
  <c r="B43" i="33"/>
  <c r="N42" i="33"/>
  <c r="B42" i="33"/>
  <c r="N41" i="33"/>
  <c r="B41" i="33"/>
  <c r="N40" i="33"/>
  <c r="B40" i="33"/>
  <c r="N39" i="33"/>
  <c r="B39" i="33"/>
  <c r="N38" i="33"/>
  <c r="B38" i="33"/>
  <c r="N37" i="33"/>
  <c r="B37" i="33"/>
  <c r="N36" i="33"/>
  <c r="B36" i="33"/>
  <c r="N35" i="33"/>
  <c r="B35" i="33"/>
  <c r="N34" i="33"/>
  <c r="N46" i="33" s="1"/>
  <c r="B34" i="33"/>
  <c r="B46" i="33" s="1"/>
  <c r="I47" i="33" s="1"/>
  <c r="D27" i="33"/>
  <c r="F20" i="33" s="1"/>
  <c r="F26" i="33"/>
  <c r="F24" i="33"/>
  <c r="F23" i="33"/>
  <c r="F22" i="33"/>
  <c r="F21" i="33"/>
  <c r="F19" i="33"/>
  <c r="C81" i="33" l="1"/>
  <c r="I81" i="33"/>
  <c r="K81" i="33"/>
  <c r="G81" i="33"/>
  <c r="Q47" i="33"/>
  <c r="O47" i="33"/>
  <c r="E81" i="33"/>
  <c r="M81" i="33"/>
  <c r="C47" i="33"/>
  <c r="F25" i="33"/>
  <c r="D96" i="33"/>
  <c r="D97" i="33"/>
</calcChain>
</file>

<file path=xl/sharedStrings.xml><?xml version="1.0" encoding="utf-8"?>
<sst xmlns="http://schemas.openxmlformats.org/spreadsheetml/2006/main" count="94" uniqueCount="55">
  <si>
    <t>Total</t>
  </si>
  <si>
    <t>%</t>
  </si>
  <si>
    <t>Enero</t>
  </si>
  <si>
    <t>Febrero</t>
  </si>
  <si>
    <t>Marzo</t>
  </si>
  <si>
    <t>Abril</t>
  </si>
  <si>
    <t>Mayo</t>
  </si>
  <si>
    <t>Junio</t>
  </si>
  <si>
    <t>Sin información</t>
  </si>
  <si>
    <t>Julio</t>
  </si>
  <si>
    <t xml:space="preserve">Mes </t>
  </si>
  <si>
    <t>Adolescentes</t>
  </si>
  <si>
    <t>Jóvenes</t>
  </si>
  <si>
    <t>Agosto</t>
  </si>
  <si>
    <t>Setiembre</t>
  </si>
  <si>
    <t>Octubre</t>
  </si>
  <si>
    <t>Noviembre</t>
  </si>
  <si>
    <t>Diciembre</t>
  </si>
  <si>
    <t>PROGRAMA NACIONAL PARA LA PREVENCIÓN Y ERRADICACIÓN DE LA VIOLENCIA CONTRA LAS MUJERES E INTEGRANTES DEL GRUPO FAMILIAR - AURORA</t>
  </si>
  <si>
    <t>Periodo:  Enero - Julio, 2020 (Preliminar)</t>
  </si>
  <si>
    <t>Hombre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</si>
  <si>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</si>
  <si>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1/ Incluye a la persona que participó una o más veces en las acciones de la ER</t>
  </si>
  <si>
    <t>Cuadro N° 1: Participantes según grupos de edad</t>
  </si>
  <si>
    <t>Grupo de Edad</t>
  </si>
  <si>
    <t>Participantes de las acciones</t>
  </si>
  <si>
    <t>Infancia</t>
  </si>
  <si>
    <t>(&lt; 6 años)</t>
  </si>
  <si>
    <t>Niñez</t>
  </si>
  <si>
    <t>(6 -11 años)</t>
  </si>
  <si>
    <t>(12 - 14 años)</t>
  </si>
  <si>
    <t>Adolescentes Tardios</t>
  </si>
  <si>
    <t>(15 - 17 años)</t>
  </si>
  <si>
    <t>(18 - 29 años)</t>
  </si>
  <si>
    <t>Adultos</t>
  </si>
  <si>
    <t>(30 - 59 años)</t>
  </si>
  <si>
    <t>Adultos Mayores</t>
  </si>
  <si>
    <t>(60 a + años)</t>
  </si>
  <si>
    <t>Cuadro N° 2: Participantes por Lineas de Plan de Trabajo según mes</t>
  </si>
  <si>
    <t>Cuadro N° 3: Participantes por sexo según mes</t>
  </si>
  <si>
    <t>Creación y/o Fortalecimiento de la Redes Institucionales y Comunitarias articuladas.</t>
  </si>
  <si>
    <t>Implementación de una ruta de atención y prevención de la VFS en los niveles provincial, distrital y comunal.</t>
  </si>
  <si>
    <t>Sensibilización y desarrollo de capacidades en la población para enfrentar la VCMIGF.</t>
  </si>
  <si>
    <t>Mujer</t>
  </si>
  <si>
    <t xml:space="preserve">% </t>
  </si>
  <si>
    <t>% Acción</t>
  </si>
  <si>
    <t>Cuadro N° 4: Participantes por Lineas de acciones de estrategia rural según mes</t>
  </si>
  <si>
    <t>Redes Insititucionales y Comunitarias articuladas en el marco del sistema local</t>
  </si>
  <si>
    <t>Movilización social para enfrentar la VCMIGF y Violencia Sexual en zonas rurales</t>
  </si>
  <si>
    <t>Desarrollo de capacidades de la población frente a la VCMIGF y Violencia Sexual</t>
  </si>
  <si>
    <t>Fortalecer la organización comunal para la vigilancia frente a la VCMIGF y Violencia Sexual en zonas rurales</t>
  </si>
  <si>
    <t>Rutas de atención y promoción frente a la VCMIGF y Violencia Sexual en la Zona Rural</t>
  </si>
  <si>
    <t>Fortalecimiento de capacidades de los operadores de atención y prevención de la VCMIGF y Violencia Sexual en los niveles provinciales, distritales y comunal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</si>
  <si>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Sistema de Registro de Acciones de la Estrategia Rural</t>
    </r>
  </si>
  <si>
    <r>
      <rPr>
        <b/>
        <sz val="10"/>
        <color theme="1"/>
        <rFont val="Arial Narrow"/>
        <family val="2"/>
      </rPr>
      <t xml:space="preserve">Elaboración: </t>
    </r>
    <r>
      <rPr>
        <sz val="10"/>
        <color theme="1"/>
        <rFont val="Arial Narrow"/>
        <family val="2"/>
      </rPr>
      <t>SISEGC - UPPM - AURORA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</si>
</sst>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Arial"/>
      <family val="2"/>
    </font>
    <font>
      <sz val="11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1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4"/>
      <name val="Arial Narrow"/>
      <family val="2"/>
    </font>
    <font>
      <sz val="14"/>
      <color indexed="8"/>
      <name val="Arial Narrow"/>
      <family val="2"/>
    </font>
    <font>
      <sz val="12"/>
      <color theme="1"/>
      <name val="Arial Narrow"/>
      <family val="2"/>
    </font>
    <font>
      <b/>
      <sz val="14"/>
      <color indexed="8"/>
      <name val="Arial Narrow"/>
      <family val="2"/>
    </font>
    <font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b/>
      <sz val="13"/>
      <color indexed="8"/>
      <name val="Arial Narrow"/>
      <family val="2"/>
    </font>
    <font>
      <sz val="13"/>
      <color theme="1"/>
      <name val="Arial Narrow"/>
      <family val="2"/>
    </font>
    <font>
      <b/>
      <sz val="10"/>
      <name val="Arial Narrow"/>
      <family val="2"/>
    </font>
    <font>
      <sz val="18"/>
      <color theme="5" tint="-0.499984740745262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4343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8" tint="-0.249977111117893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 style="hair">
        <color rgb="FF455224"/>
      </bottom>
      <diagonal/>
    </border>
    <border>
      <left style="hair">
        <color rgb="FF002060"/>
      </left>
      <right style="hair">
        <color rgb="FF002060"/>
      </right>
      <top/>
      <bottom/>
      <diagonal/>
    </border>
    <border>
      <left style="hair">
        <color rgb="FF002060"/>
      </left>
      <right style="thin">
        <color rgb="FF969696"/>
      </right>
      <top/>
      <bottom/>
      <diagonal/>
    </border>
    <border>
      <left/>
      <right/>
      <top style="hair">
        <color rgb="FF455224"/>
      </top>
      <bottom style="hair">
        <color rgb="FF455224"/>
      </bottom>
      <diagonal/>
    </border>
    <border>
      <left style="hair">
        <color rgb="FF455224"/>
      </left>
      <right/>
      <top/>
      <bottom style="hair">
        <color rgb="FF455224"/>
      </bottom>
      <diagonal/>
    </border>
    <border>
      <left/>
      <right style="hair">
        <color rgb="FF455224"/>
      </right>
      <top/>
      <bottom style="hair">
        <color rgb="FF455224"/>
      </bottom>
      <diagonal/>
    </border>
    <border>
      <left style="hair">
        <color rgb="FF455224"/>
      </left>
      <right/>
      <top style="hair">
        <color rgb="FF455224"/>
      </top>
      <bottom style="hair">
        <color rgb="FF455224"/>
      </bottom>
      <diagonal/>
    </border>
    <border>
      <left/>
      <right style="hair">
        <color rgb="FF455224"/>
      </right>
      <top style="hair">
        <color rgb="FF455224"/>
      </top>
      <bottom style="hair">
        <color rgb="FF455224"/>
      </bottom>
      <diagonal/>
    </border>
    <border>
      <left/>
      <right/>
      <top style="hair">
        <color rgb="FF455224"/>
      </top>
      <bottom/>
      <diagonal/>
    </border>
    <border>
      <left/>
      <right style="hair">
        <color rgb="FF455224"/>
      </right>
      <top style="hair">
        <color rgb="FF455224"/>
      </top>
      <bottom/>
      <diagonal/>
    </border>
    <border>
      <left style="hair">
        <color rgb="FF455224"/>
      </left>
      <right/>
      <top style="hair">
        <color rgb="FF455224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rgb="FF969696"/>
      </bottom>
      <diagonal/>
    </border>
    <border>
      <left/>
      <right style="hair">
        <color rgb="FF002060"/>
      </right>
      <top style="thin">
        <color rgb="FF969696"/>
      </top>
      <bottom/>
      <diagonal/>
    </border>
    <border>
      <left style="hair">
        <color rgb="FF002060"/>
      </left>
      <right/>
      <top/>
      <bottom/>
      <diagonal/>
    </border>
    <border>
      <left/>
      <right style="hair">
        <color rgb="FF002060"/>
      </right>
      <top/>
      <bottom/>
      <diagonal/>
    </border>
    <border>
      <left style="hair">
        <color rgb="FF455224"/>
      </left>
      <right style="hair">
        <color rgb="FF455224"/>
      </right>
      <top/>
      <bottom style="hair">
        <color rgb="FF455224"/>
      </bottom>
      <diagonal/>
    </border>
    <border>
      <left/>
      <right/>
      <top/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 style="hair">
        <color rgb="FF455224"/>
      </bottom>
      <diagonal/>
    </border>
    <border>
      <left style="hair">
        <color rgb="FF455224"/>
      </left>
      <right style="hair">
        <color rgb="FF455224"/>
      </right>
      <top style="hair">
        <color rgb="FF455224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hair">
        <color rgb="FF00206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5" fillId="2" borderId="0" xfId="0" applyFont="1" applyFill="1"/>
    <xf numFmtId="0" fontId="6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8" fillId="4" borderId="0" xfId="0" applyFont="1" applyFill="1" applyAlignment="1">
      <alignment horizontal="centerContinuous" vertical="center"/>
    </xf>
    <xf numFmtId="0" fontId="5" fillId="5" borderId="0" xfId="0" applyFont="1" applyFill="1"/>
    <xf numFmtId="0" fontId="5" fillId="4" borderId="0" xfId="0" applyFont="1" applyFill="1"/>
    <xf numFmtId="0" fontId="7" fillId="4" borderId="0" xfId="0" applyFont="1" applyFill="1"/>
    <xf numFmtId="0" fontId="9" fillId="6" borderId="1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5" fillId="6" borderId="0" xfId="0" applyFont="1" applyFill="1"/>
    <xf numFmtId="0" fontId="14" fillId="6" borderId="4" xfId="0" applyFont="1" applyFill="1" applyBorder="1" applyAlignment="1">
      <alignment horizontal="centerContinuous" vertical="center" wrapText="1"/>
    </xf>
    <xf numFmtId="0" fontId="14" fillId="6" borderId="5" xfId="0" applyFont="1" applyFill="1" applyBorder="1" applyAlignment="1">
      <alignment horizontal="centerContinuous" vertical="center" wrapText="1"/>
    </xf>
    <xf numFmtId="0" fontId="15" fillId="6" borderId="5" xfId="0" applyFont="1" applyFill="1" applyBorder="1" applyAlignment="1">
      <alignment horizontal="centerContinuous" vertical="center" wrapText="1"/>
    </xf>
    <xf numFmtId="0" fontId="16" fillId="3" borderId="0" xfId="0" applyFont="1" applyFill="1" applyAlignment="1">
      <alignment vertical="center"/>
    </xf>
    <xf numFmtId="0" fontId="17" fillId="4" borderId="0" xfId="0" applyFont="1" applyFill="1" applyAlignment="1">
      <alignment horizontal="left" vertical="center"/>
    </xf>
    <xf numFmtId="3" fontId="18" fillId="4" borderId="0" xfId="0" quotePrefix="1" applyNumberFormat="1" applyFont="1" applyFill="1" applyAlignment="1">
      <alignment horizontal="center" vertical="center"/>
    </xf>
    <xf numFmtId="9" fontId="19" fillId="7" borderId="0" xfId="3" applyFont="1" applyFill="1" applyAlignment="1">
      <alignment horizontal="center" vertical="center"/>
    </xf>
    <xf numFmtId="0" fontId="5" fillId="4" borderId="7" xfId="0" applyFont="1" applyFill="1" applyBorder="1"/>
    <xf numFmtId="0" fontId="21" fillId="5" borderId="0" xfId="0" applyFont="1" applyFill="1" applyAlignment="1">
      <alignment vertical="center" wrapText="1"/>
    </xf>
    <xf numFmtId="0" fontId="22" fillId="5" borderId="15" xfId="0" applyFont="1" applyFill="1" applyBorder="1" applyAlignment="1">
      <alignment horizontal="left" vertical="center" indent="2"/>
    </xf>
    <xf numFmtId="0" fontId="23" fillId="5" borderId="15" xfId="0" applyFont="1" applyFill="1" applyBorder="1" applyAlignment="1">
      <alignment vertical="center"/>
    </xf>
    <xf numFmtId="0" fontId="24" fillId="5" borderId="15" xfId="0" applyFont="1" applyFill="1" applyBorder="1" applyAlignment="1">
      <alignment horizontal="center" vertical="center"/>
    </xf>
    <xf numFmtId="3" fontId="17" fillId="5" borderId="0" xfId="0" applyNumberFormat="1" applyFont="1" applyFill="1" applyAlignment="1">
      <alignment vertical="center" wrapText="1"/>
    </xf>
    <xf numFmtId="0" fontId="26" fillId="5" borderId="15" xfId="0" applyFont="1" applyFill="1" applyBorder="1" applyAlignment="1">
      <alignment horizontal="right" vertical="center"/>
    </xf>
    <xf numFmtId="0" fontId="27" fillId="3" borderId="0" xfId="0" applyFont="1" applyFill="1" applyAlignment="1">
      <alignment vertical="center"/>
    </xf>
    <xf numFmtId="0" fontId="28" fillId="4" borderId="0" xfId="0" applyFont="1" applyFill="1" applyAlignment="1">
      <alignment horizontal="centerContinuous" vertical="center"/>
    </xf>
    <xf numFmtId="0" fontId="4" fillId="4" borderId="23" xfId="0" applyFont="1" applyFill="1" applyBorder="1" applyAlignment="1">
      <alignment horizontal="left" indent="1"/>
    </xf>
    <xf numFmtId="0" fontId="4" fillId="4" borderId="23" xfId="0" applyFont="1" applyFill="1" applyBorder="1" applyAlignment="1"/>
    <xf numFmtId="0" fontId="5" fillId="4" borderId="24" xfId="0" applyFont="1" applyFill="1" applyBorder="1"/>
    <xf numFmtId="0" fontId="26" fillId="4" borderId="0" xfId="0" applyFont="1" applyFill="1"/>
    <xf numFmtId="0" fontId="23" fillId="5" borderId="17" xfId="0" applyFont="1" applyFill="1" applyBorder="1" applyAlignment="1">
      <alignment horizontal="left" vertical="center" indent="1"/>
    </xf>
    <xf numFmtId="3" fontId="25" fillId="5" borderId="28" xfId="0" applyNumberFormat="1" applyFont="1" applyFill="1" applyBorder="1" applyAlignment="1">
      <alignment horizontal="center" vertical="center"/>
    </xf>
    <xf numFmtId="0" fontId="23" fillId="5" borderId="19" xfId="0" applyFont="1" applyFill="1" applyBorder="1" applyAlignment="1">
      <alignment horizontal="left" vertical="center" indent="1"/>
    </xf>
    <xf numFmtId="3" fontId="25" fillId="5" borderId="30" xfId="0" applyNumberFormat="1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left" vertical="center" indent="1"/>
    </xf>
    <xf numFmtId="0" fontId="29" fillId="9" borderId="19" xfId="0" applyFont="1" applyFill="1" applyBorder="1" applyAlignment="1">
      <alignment horizontal="center" vertical="center"/>
    </xf>
    <xf numFmtId="3" fontId="29" fillId="9" borderId="30" xfId="0" applyNumberFormat="1" applyFont="1" applyFill="1" applyBorder="1" applyAlignment="1">
      <alignment horizontal="center" vertical="center"/>
    </xf>
    <xf numFmtId="9" fontId="18" fillId="3" borderId="0" xfId="3" applyFont="1" applyFill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9" fontId="30" fillId="10" borderId="31" xfId="3" applyFont="1" applyFill="1" applyBorder="1" applyAlignment="1">
      <alignment horizontal="center" vertical="center"/>
    </xf>
    <xf numFmtId="0" fontId="31" fillId="4" borderId="0" xfId="0" applyFont="1" applyFill="1"/>
    <xf numFmtId="0" fontId="31" fillId="5" borderId="0" xfId="0" applyFont="1" applyFill="1"/>
    <xf numFmtId="0" fontId="18" fillId="3" borderId="0" xfId="0" applyFont="1" applyFill="1" applyAlignment="1">
      <alignment horizontal="center" vertical="center"/>
    </xf>
    <xf numFmtId="0" fontId="32" fillId="4" borderId="0" xfId="0" applyFont="1" applyFill="1"/>
    <xf numFmtId="0" fontId="5" fillId="4" borderId="33" xfId="0" applyFont="1" applyFill="1" applyBorder="1"/>
    <xf numFmtId="0" fontId="20" fillId="8" borderId="8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5" fillId="4" borderId="35" xfId="0" applyFont="1" applyFill="1" applyBorder="1"/>
    <xf numFmtId="0" fontId="14" fillId="2" borderId="0" xfId="0" applyFont="1" applyFill="1" applyAlignment="1">
      <alignment horizontal="left"/>
    </xf>
    <xf numFmtId="3" fontId="14" fillId="2" borderId="0" xfId="0" applyNumberFormat="1" applyFont="1" applyFill="1" applyAlignment="1">
      <alignment horizontal="left"/>
    </xf>
    <xf numFmtId="0" fontId="33" fillId="2" borderId="0" xfId="0" applyFont="1" applyFill="1" applyAlignment="1">
      <alignment horizontal="left"/>
    </xf>
    <xf numFmtId="0" fontId="33" fillId="2" borderId="0" xfId="0" applyFont="1" applyFill="1"/>
    <xf numFmtId="0" fontId="33" fillId="4" borderId="0" xfId="0" applyFont="1" applyFill="1"/>
    <xf numFmtId="0" fontId="34" fillId="2" borderId="0" xfId="0" applyFont="1" applyFill="1" applyAlignment="1">
      <alignment horizontal="left"/>
    </xf>
    <xf numFmtId="0" fontId="34" fillId="4" borderId="0" xfId="0" applyFont="1" applyFill="1" applyAlignment="1">
      <alignment horizontal="left"/>
    </xf>
    <xf numFmtId="0" fontId="18" fillId="10" borderId="21" xfId="0" applyFont="1" applyFill="1" applyBorder="1" applyAlignment="1">
      <alignment horizontal="center" vertical="center"/>
    </xf>
    <xf numFmtId="9" fontId="18" fillId="10" borderId="31" xfId="3" applyFont="1" applyFill="1" applyBorder="1" applyAlignment="1">
      <alignment horizontal="center" vertical="center"/>
    </xf>
    <xf numFmtId="0" fontId="34" fillId="4" borderId="0" xfId="0" applyFont="1" applyFill="1"/>
    <xf numFmtId="3" fontId="34" fillId="2" borderId="0" xfId="0" applyNumberFormat="1" applyFont="1" applyFill="1" applyAlignment="1">
      <alignment horizontal="right"/>
    </xf>
    <xf numFmtId="0" fontId="34" fillId="2" borderId="0" xfId="0" applyFont="1" applyFill="1"/>
    <xf numFmtId="3" fontId="34" fillId="4" borderId="0" xfId="0" applyNumberFormat="1" applyFont="1" applyFill="1" applyAlignment="1">
      <alignment horizontal="right"/>
    </xf>
    <xf numFmtId="0" fontId="35" fillId="3" borderId="0" xfId="0" applyFont="1" applyFill="1" applyAlignment="1">
      <alignment vertical="center"/>
    </xf>
    <xf numFmtId="9" fontId="18" fillId="10" borderId="31" xfId="3" applyFont="1" applyFill="1" applyBorder="1" applyAlignment="1">
      <alignment horizontal="center" vertical="center"/>
    </xf>
    <xf numFmtId="9" fontId="18" fillId="10" borderId="22" xfId="3" applyFont="1" applyFill="1" applyBorder="1" applyAlignment="1">
      <alignment horizontal="center" vertical="center"/>
    </xf>
    <xf numFmtId="3" fontId="29" fillId="9" borderId="30" xfId="0" applyNumberFormat="1" applyFont="1" applyFill="1" applyBorder="1" applyAlignment="1">
      <alignment horizontal="center" vertical="center"/>
    </xf>
    <xf numFmtId="3" fontId="29" fillId="9" borderId="18" xfId="0" applyNumberFormat="1" applyFont="1" applyFill="1" applyBorder="1" applyAlignment="1">
      <alignment horizontal="center" vertical="center"/>
    </xf>
    <xf numFmtId="3" fontId="23" fillId="5" borderId="30" xfId="0" applyNumberFormat="1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9" fontId="30" fillId="10" borderId="31" xfId="3" applyFont="1" applyFill="1" applyBorder="1" applyAlignment="1">
      <alignment horizontal="center" vertical="center"/>
    </xf>
    <xf numFmtId="9" fontId="30" fillId="10" borderId="22" xfId="3" applyFont="1" applyFill="1" applyBorder="1" applyAlignment="1">
      <alignment horizontal="center" vertical="center"/>
    </xf>
    <xf numFmtId="9" fontId="30" fillId="10" borderId="21" xfId="3" applyFont="1" applyFill="1" applyBorder="1" applyAlignment="1">
      <alignment horizontal="center" vertical="center"/>
    </xf>
    <xf numFmtId="9" fontId="30" fillId="10" borderId="20" xfId="3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left" vertical="center" indent="1"/>
    </xf>
    <xf numFmtId="3" fontId="23" fillId="5" borderId="30" xfId="0" applyNumberFormat="1" applyFont="1" applyFill="1" applyBorder="1" applyAlignment="1">
      <alignment horizontal="center" vertical="center"/>
    </xf>
    <xf numFmtId="3" fontId="23" fillId="5" borderId="18" xfId="0" applyNumberFormat="1" applyFont="1" applyFill="1" applyBorder="1" applyAlignment="1">
      <alignment horizontal="center" vertical="center"/>
    </xf>
    <xf numFmtId="3" fontId="23" fillId="5" borderId="18" xfId="0" applyNumberFormat="1" applyFont="1" applyFill="1" applyBorder="1" applyAlignment="1">
      <alignment horizontal="center" vertical="center" wrapText="1"/>
    </xf>
    <xf numFmtId="3" fontId="23" fillId="5" borderId="19" xfId="0" applyNumberFormat="1" applyFont="1" applyFill="1" applyBorder="1" applyAlignment="1">
      <alignment horizontal="center" vertical="center" wrapText="1"/>
    </xf>
    <xf numFmtId="3" fontId="23" fillId="5" borderId="15" xfId="0" applyNumberFormat="1" applyFont="1" applyFill="1" applyBorder="1" applyAlignment="1">
      <alignment horizontal="center" vertical="center" wrapText="1"/>
    </xf>
    <xf numFmtId="3" fontId="29" fillId="9" borderId="19" xfId="0" applyNumberFormat="1" applyFont="1" applyFill="1" applyBorder="1" applyAlignment="1">
      <alignment horizontal="center" vertical="center"/>
    </xf>
    <xf numFmtId="3" fontId="29" fillId="9" borderId="15" xfId="0" applyNumberFormat="1" applyFont="1" applyFill="1" applyBorder="1" applyAlignment="1">
      <alignment horizontal="center" vertical="center"/>
    </xf>
    <xf numFmtId="3" fontId="23" fillId="5" borderId="19" xfId="0" applyNumberFormat="1" applyFont="1" applyFill="1" applyBorder="1" applyAlignment="1">
      <alignment horizontal="center" vertical="center"/>
    </xf>
    <xf numFmtId="0" fontId="20" fillId="8" borderId="27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20" fillId="8" borderId="26" xfId="0" applyFont="1" applyFill="1" applyBorder="1" applyAlignment="1">
      <alignment horizontal="center" vertical="center" wrapText="1"/>
    </xf>
    <xf numFmtId="3" fontId="23" fillId="5" borderId="28" xfId="0" applyNumberFormat="1" applyFont="1" applyFill="1" applyBorder="1" applyAlignment="1">
      <alignment horizontal="center" vertical="center"/>
    </xf>
    <xf numFmtId="3" fontId="23" fillId="5" borderId="16" xfId="0" applyNumberFormat="1" applyFont="1" applyFill="1" applyBorder="1" applyAlignment="1">
      <alignment horizontal="center" vertical="center"/>
    </xf>
    <xf numFmtId="3" fontId="23" fillId="5" borderId="17" xfId="0" applyNumberFormat="1" applyFont="1" applyFill="1" applyBorder="1" applyAlignment="1">
      <alignment horizontal="center" vertical="center"/>
    </xf>
    <xf numFmtId="3" fontId="23" fillId="5" borderId="29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 wrapText="1" indent="1"/>
    </xf>
    <xf numFmtId="0" fontId="20" fillId="8" borderId="25" xfId="0" applyFont="1" applyFill="1" applyBorder="1" applyAlignment="1">
      <alignment horizontal="center" vertical="center" wrapText="1"/>
    </xf>
    <xf numFmtId="166" fontId="25" fillId="5" borderId="18" xfId="14" applyNumberFormat="1" applyFont="1" applyFill="1" applyBorder="1" applyAlignment="1">
      <alignment horizontal="center" vertical="center"/>
    </xf>
    <xf numFmtId="166" fontId="25" fillId="5" borderId="15" xfId="14" applyNumberFormat="1" applyFont="1" applyFill="1" applyBorder="1" applyAlignment="1">
      <alignment horizontal="center" vertical="center"/>
    </xf>
    <xf numFmtId="0" fontId="19" fillId="9" borderId="20" xfId="0" applyFont="1" applyFill="1" applyBorder="1" applyAlignment="1">
      <alignment horizontal="left" vertical="center" indent="13"/>
    </xf>
    <xf numFmtId="0" fontId="19" fillId="9" borderId="21" xfId="0" applyFont="1" applyFill="1" applyBorder="1" applyAlignment="1">
      <alignment horizontal="left" vertical="center" indent="13"/>
    </xf>
    <xf numFmtId="3" fontId="19" fillId="9" borderId="22" xfId="0" applyNumberFormat="1" applyFont="1" applyFill="1" applyBorder="1" applyAlignment="1">
      <alignment horizontal="center" vertical="center"/>
    </xf>
    <xf numFmtId="3" fontId="19" fillId="9" borderId="21" xfId="0" applyNumberFormat="1" applyFont="1" applyFill="1" applyBorder="1" applyAlignment="1">
      <alignment horizontal="center" vertical="center"/>
    </xf>
    <xf numFmtId="9" fontId="19" fillId="9" borderId="22" xfId="14" applyFont="1" applyFill="1" applyBorder="1" applyAlignment="1">
      <alignment horizontal="center" vertical="center"/>
    </xf>
    <xf numFmtId="9" fontId="19" fillId="9" borderId="20" xfId="14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indent="1"/>
    </xf>
    <xf numFmtId="0" fontId="20" fillId="8" borderId="8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1.2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 - E'!$A$34:$A$45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'ER-Acciones - E'!$B$34:$B$45</c:f>
              <c:numCache>
                <c:formatCode>#,##0</c:formatCode>
                <c:ptCount val="7"/>
                <c:pt idx="0">
                  <c:v>2391</c:v>
                </c:pt>
                <c:pt idx="1">
                  <c:v>4794</c:v>
                </c:pt>
                <c:pt idx="2">
                  <c:v>5997</c:v>
                </c:pt>
                <c:pt idx="3">
                  <c:v>737</c:v>
                </c:pt>
                <c:pt idx="4">
                  <c:v>1988</c:v>
                </c:pt>
                <c:pt idx="5">
                  <c:v>1870</c:v>
                </c:pt>
                <c:pt idx="6">
                  <c:v>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2-4590-BB6B-8956B85F0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400"/>
        <c:axId val="448761696"/>
      </c:barChart>
      <c:catAx>
        <c:axId val="4487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61696"/>
        <c:crosses val="autoZero"/>
        <c:auto val="1"/>
        <c:lblAlgn val="ctr"/>
        <c:lblOffset val="100"/>
        <c:noMultiLvlLbl val="0"/>
      </c:catAx>
      <c:valAx>
        <c:axId val="44876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1.1</a:t>
            </a:r>
            <a:endParaRPr lang="es-MX" sz="1600" b="0" i="0" u="none" strike="noStrike" baseline="0">
              <a:solidFill>
                <a:srgbClr val="000000"/>
              </a:solidFill>
              <a:latin typeface="+mn-lt"/>
              <a:ea typeface="+mn-ea"/>
              <a:cs typeface="+mn-ea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grupo etario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'ER-Acciones - E'!$A$19:$A$26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'ER-Acciones - E'!$D$19:$D$26</c:f>
              <c:numCache>
                <c:formatCode>#,##0</c:formatCode>
                <c:ptCount val="8"/>
                <c:pt idx="0">
                  <c:v>51</c:v>
                </c:pt>
                <c:pt idx="1">
                  <c:v>836</c:v>
                </c:pt>
                <c:pt idx="2">
                  <c:v>321</c:v>
                </c:pt>
                <c:pt idx="3">
                  <c:v>242</c:v>
                </c:pt>
                <c:pt idx="4">
                  <c:v>3871</c:v>
                </c:pt>
                <c:pt idx="5">
                  <c:v>12117</c:v>
                </c:pt>
                <c:pt idx="6">
                  <c:v>2280</c:v>
                </c:pt>
                <c:pt idx="7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4-4976-A771-3F2B952B8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3120"/>
        <c:axId val="448758432"/>
      </c:barChart>
      <c:catAx>
        <c:axId val="4487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58432"/>
        <c:crosses val="autoZero"/>
        <c:auto val="1"/>
        <c:lblAlgn val="ctr"/>
        <c:lblOffset val="100"/>
        <c:noMultiLvlLbl val="0"/>
      </c:catAx>
      <c:valAx>
        <c:axId val="4487584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312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Gráfico N</a:t>
            </a: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  <a:ea typeface="+mn-ea"/>
                <a:cs typeface="+mn-ea"/>
              </a:rPr>
              <a:t>° 1.3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+mn-lt"/>
                <a:ea typeface="Calibri"/>
                <a:cs typeface="Calibri"/>
              </a:defRPr>
            </a:pPr>
            <a:r>
              <a:rPr lang="es-MX" sz="1600" b="1" i="0" u="none" strike="noStrike" baseline="0">
                <a:solidFill>
                  <a:srgbClr val="000000"/>
                </a:solidFill>
                <a:latin typeface="+mn-lt"/>
              </a:rPr>
              <a:t>Participantes Estrategia Rural según  Línea de Acción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'ER-Acciones - E'!$C$96:$C$101</c:f>
              <c:strCache>
                <c:ptCount val="6"/>
                <c:pt idx="0">
                  <c:v>Redes Insititucionales y Comunitarias articuladas en el marco del sistema local</c:v>
                </c:pt>
                <c:pt idx="1">
                  <c:v>Movilización social para enfrentar la VCMIGF y Violencia Sexual en zonas rurales</c:v>
                </c:pt>
                <c:pt idx="2">
                  <c:v>Desarrollo de capacidades de la población frente a la VCMIGF y Violencia Sexual</c:v>
                </c:pt>
                <c:pt idx="3">
                  <c:v>Fortalecer la organización comunal para la vigilancia frente a la VCMIGF y Violencia Sexual en zonas rurales</c:v>
                </c:pt>
                <c:pt idx="4">
                  <c:v>Rutas de atención y promoción frente a la VCMIGF y Violencia Sexual en la Zona Rural</c:v>
                </c:pt>
                <c:pt idx="5">
                  <c:v>Fortalecimiento de capacidades de los operadores de atención y prevención de la VCMIGF y Violencia Sexual en los niveles provinciales, distritales y comunal</c:v>
                </c:pt>
              </c:strCache>
            </c:strRef>
          </c:cat>
          <c:val>
            <c:numRef>
              <c:f>'ER-Acciones - E'!$D$96:$D$101</c:f>
              <c:numCache>
                <c:formatCode>#,##0</c:formatCode>
                <c:ptCount val="6"/>
                <c:pt idx="0">
                  <c:v>4121</c:v>
                </c:pt>
                <c:pt idx="1">
                  <c:v>7091</c:v>
                </c:pt>
                <c:pt idx="2">
                  <c:v>3491</c:v>
                </c:pt>
                <c:pt idx="3">
                  <c:v>175</c:v>
                </c:pt>
                <c:pt idx="4">
                  <c:v>2362</c:v>
                </c:pt>
                <c:pt idx="5">
                  <c:v>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F-41E1-9EA0-76410741E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770944"/>
        <c:axId val="448771488"/>
      </c:barChart>
      <c:catAx>
        <c:axId val="4487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48771488"/>
        <c:crosses val="autoZero"/>
        <c:auto val="1"/>
        <c:lblAlgn val="ctr"/>
        <c:lblOffset val="100"/>
        <c:noMultiLvlLbl val="0"/>
      </c:catAx>
      <c:valAx>
        <c:axId val="448771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8770944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48</xdr:row>
      <xdr:rowOff>123823</xdr:rowOff>
    </xdr:from>
    <xdr:to>
      <xdr:col>17</xdr:col>
      <xdr:colOff>301625</xdr:colOff>
      <xdr:row>63</xdr:row>
      <xdr:rowOff>38100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13</xdr:row>
      <xdr:rowOff>29633</xdr:rowOff>
    </xdr:from>
    <xdr:to>
      <xdr:col>19</xdr:col>
      <xdr:colOff>25399</xdr:colOff>
      <xdr:row>27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38100</xdr:colOff>
      <xdr:row>1</xdr:row>
      <xdr:rowOff>67734</xdr:rowOff>
    </xdr:from>
    <xdr:ext cx="6873875" cy="927628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7284"/>
          <a:ext cx="6873875" cy="927628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47625</xdr:colOff>
      <xdr:row>82</xdr:row>
      <xdr:rowOff>63499</xdr:rowOff>
    </xdr:from>
    <xdr:to>
      <xdr:col>17</xdr:col>
      <xdr:colOff>428625</xdr:colOff>
      <xdr:row>110</xdr:row>
      <xdr:rowOff>83343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266700</xdr:colOff>
      <xdr:row>2</xdr:row>
      <xdr:rowOff>0</xdr:rowOff>
    </xdr:from>
    <xdr:to>
      <xdr:col>19</xdr:col>
      <xdr:colOff>114300</xdr:colOff>
      <xdr:row>7</xdr:row>
      <xdr:rowOff>114300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877050" y="419100"/>
          <a:ext cx="10496550" cy="1057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2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20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5:AN113"/>
  <sheetViews>
    <sheetView tabSelected="1" view="pageBreakPreview" zoomScale="50" zoomScaleNormal="60" zoomScaleSheetLayoutView="50" workbookViewId="0">
      <pane ySplit="11" topLeftCell="A12" activePane="bottomLeft" state="frozen"/>
      <selection activeCell="B10" sqref="B10:P11"/>
      <selection pane="bottomLeft" activeCell="V1" sqref="V1"/>
    </sheetView>
  </sheetViews>
  <sheetFormatPr baseColWidth="10" defaultColWidth="11.42578125" defaultRowHeight="16.5" x14ac:dyDescent="0.3"/>
  <cols>
    <col min="1" max="1" width="15.5703125" style="6" customWidth="1"/>
    <col min="2" max="3" width="13.7109375" style="6" customWidth="1"/>
    <col min="4" max="4" width="10.7109375" style="6" customWidth="1"/>
    <col min="5" max="15" width="15.140625" style="6" customWidth="1"/>
    <col min="16" max="16" width="14.28515625" style="6" customWidth="1"/>
    <col min="17" max="18" width="10.7109375" style="6" customWidth="1"/>
    <col min="19" max="19" width="2.85546875" style="6" customWidth="1"/>
    <col min="20" max="20" width="2.42578125" style="5" customWidth="1"/>
    <col min="21" max="21" width="12.5703125" style="6" customWidth="1"/>
    <col min="22" max="23" width="12.140625" style="6" customWidth="1"/>
    <col min="24" max="35" width="12.42578125" style="6" customWidth="1"/>
    <col min="36" max="36" width="10" style="6" customWidth="1"/>
    <col min="37" max="37" width="11.28515625" style="6" customWidth="1"/>
    <col min="38" max="38" width="14.28515625" style="6" customWidth="1"/>
    <col min="39" max="47" width="7.140625" style="6" customWidth="1"/>
    <col min="48" max="16384" width="11.42578125" style="6"/>
  </cols>
  <sheetData>
    <row r="5" spans="1:40" s="7" customFormat="1" ht="26.25" customHeight="1" x14ac:dyDescent="0.35">
      <c r="A5" s="2"/>
      <c r="B5" s="3"/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  <c r="O5" s="3"/>
      <c r="P5" s="3"/>
      <c r="Q5" s="3"/>
      <c r="R5" s="3"/>
      <c r="S5" s="3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</row>
    <row r="6" spans="1:40" ht="7.5" customHeight="1" x14ac:dyDescent="0.3"/>
    <row r="7" spans="1:40" ht="7.5" customHeight="1" x14ac:dyDescent="0.3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0"/>
    </row>
    <row r="8" spans="1:40" ht="33" customHeight="1" x14ac:dyDescent="0.3">
      <c r="A8" s="100" t="s">
        <v>18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</row>
    <row r="9" spans="1:40" ht="27" customHeight="1" x14ac:dyDescent="0.3">
      <c r="A9" s="102" t="s">
        <v>21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1:40" ht="23.25" customHeight="1" x14ac:dyDescent="0.3">
      <c r="A10" s="104" t="s">
        <v>19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</row>
    <row r="11" spans="1:40" ht="7.5" customHeight="1" x14ac:dyDescent="0.3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/>
      <c r="O11" s="13"/>
      <c r="P11" s="12"/>
      <c r="Q11" s="12"/>
      <c r="R11" s="12"/>
      <c r="S11" s="12"/>
      <c r="T11" s="10"/>
    </row>
    <row r="12" spans="1:40" ht="20.25" customHeight="1" x14ac:dyDescent="0.3"/>
    <row r="13" spans="1:40" ht="21.75" customHeight="1" x14ac:dyDescent="0.3">
      <c r="A13" s="14" t="s">
        <v>22</v>
      </c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</row>
    <row r="14" spans="1:40" ht="21" customHeight="1" x14ac:dyDescent="0.3">
      <c r="J14" s="16"/>
      <c r="K14" s="16"/>
      <c r="L14" s="16"/>
      <c r="M14" s="16"/>
      <c r="N14" s="16"/>
      <c r="O14" s="16"/>
      <c r="P14" s="16"/>
      <c r="Q14" s="17"/>
    </row>
    <row r="15" spans="1:40" ht="21" customHeight="1" thickBot="1" x14ac:dyDescent="0.35">
      <c r="A15" s="106" t="s">
        <v>23</v>
      </c>
      <c r="B15" s="106"/>
      <c r="C15" s="106"/>
      <c r="D15" s="106"/>
      <c r="E15" s="106"/>
      <c r="F15" s="106"/>
      <c r="G15" s="106"/>
      <c r="J15" s="16"/>
      <c r="K15" s="16"/>
      <c r="L15" s="16"/>
      <c r="M15" s="16"/>
      <c r="N15" s="16"/>
      <c r="O15" s="16"/>
      <c r="P15" s="16"/>
      <c r="Q15" s="17"/>
    </row>
    <row r="16" spans="1:40" ht="4.5" customHeight="1" x14ac:dyDescent="0.3">
      <c r="A16" s="18"/>
      <c r="J16" s="16"/>
      <c r="K16" s="16"/>
      <c r="L16" s="16"/>
      <c r="M16" s="16"/>
      <c r="N16" s="16"/>
      <c r="O16" s="16"/>
      <c r="P16" s="16"/>
      <c r="Q16" s="17"/>
    </row>
    <row r="17" spans="1:18" ht="21" customHeight="1" x14ac:dyDescent="0.3">
      <c r="A17" s="107" t="s">
        <v>24</v>
      </c>
      <c r="B17" s="68"/>
      <c r="C17" s="68"/>
      <c r="D17" s="68" t="s">
        <v>25</v>
      </c>
      <c r="E17" s="68"/>
      <c r="F17" s="68" t="s">
        <v>1</v>
      </c>
      <c r="G17" s="110"/>
      <c r="H17" s="19"/>
      <c r="J17" s="16"/>
      <c r="K17" s="16"/>
      <c r="L17" s="16"/>
      <c r="M17" s="16"/>
      <c r="N17" s="16"/>
      <c r="O17" s="16"/>
      <c r="P17" s="16"/>
      <c r="Q17" s="17"/>
    </row>
    <row r="18" spans="1:18" ht="21" customHeight="1" x14ac:dyDescent="0.3">
      <c r="A18" s="108"/>
      <c r="B18" s="109"/>
      <c r="C18" s="109"/>
      <c r="D18" s="84"/>
      <c r="E18" s="84"/>
      <c r="F18" s="84"/>
      <c r="G18" s="111"/>
      <c r="H18" s="19"/>
      <c r="J18" s="16"/>
      <c r="K18" s="16"/>
      <c r="L18" s="16"/>
      <c r="M18" s="16"/>
      <c r="N18" s="16"/>
      <c r="O18" s="16"/>
      <c r="P18" s="16"/>
      <c r="Q18" s="17"/>
    </row>
    <row r="19" spans="1:18" ht="21" customHeight="1" x14ac:dyDescent="0.3">
      <c r="A19" s="20" t="s">
        <v>26</v>
      </c>
      <c r="B19" s="21"/>
      <c r="C19" s="22" t="s">
        <v>27</v>
      </c>
      <c r="D19" s="87">
        <v>51</v>
      </c>
      <c r="E19" s="88"/>
      <c r="F19" s="92">
        <f t="shared" ref="F19:F26" si="0">+D19/$D$27</f>
        <v>2.5445292620865142E-3</v>
      </c>
      <c r="G19" s="93"/>
      <c r="H19" s="23"/>
      <c r="J19" s="16"/>
      <c r="K19" s="16"/>
      <c r="L19" s="16"/>
      <c r="M19" s="16"/>
      <c r="N19" s="16"/>
      <c r="O19" s="16"/>
      <c r="P19" s="16"/>
      <c r="Q19" s="17"/>
    </row>
    <row r="20" spans="1:18" ht="21" customHeight="1" x14ac:dyDescent="0.3">
      <c r="A20" s="20" t="s">
        <v>28</v>
      </c>
      <c r="B20" s="21"/>
      <c r="C20" s="22" t="s">
        <v>29</v>
      </c>
      <c r="D20" s="76">
        <v>836</v>
      </c>
      <c r="E20" s="82"/>
      <c r="F20" s="92">
        <f t="shared" si="0"/>
        <v>4.1710322805967169E-2</v>
      </c>
      <c r="G20" s="93"/>
      <c r="H20" s="23"/>
      <c r="J20" s="16"/>
      <c r="K20" s="16"/>
      <c r="L20" s="16"/>
      <c r="M20" s="16"/>
      <c r="N20" s="16"/>
      <c r="O20" s="16"/>
      <c r="P20" s="16"/>
      <c r="Q20" s="17"/>
    </row>
    <row r="21" spans="1:18" ht="21" customHeight="1" x14ac:dyDescent="0.3">
      <c r="A21" s="20" t="s">
        <v>11</v>
      </c>
      <c r="B21" s="21"/>
      <c r="C21" s="22" t="s">
        <v>30</v>
      </c>
      <c r="D21" s="76">
        <v>321</v>
      </c>
      <c r="E21" s="82"/>
      <c r="F21" s="92">
        <f t="shared" si="0"/>
        <v>1.6015566531956293E-2</v>
      </c>
      <c r="G21" s="93"/>
      <c r="H21" s="23"/>
      <c r="J21" s="16"/>
      <c r="K21" s="16"/>
      <c r="L21" s="16"/>
      <c r="M21" s="16"/>
      <c r="N21" s="16"/>
      <c r="O21" s="16"/>
      <c r="P21" s="16"/>
      <c r="Q21" s="17"/>
    </row>
    <row r="22" spans="1:18" ht="21" customHeight="1" x14ac:dyDescent="0.3">
      <c r="A22" s="20" t="s">
        <v>31</v>
      </c>
      <c r="B22" s="21"/>
      <c r="C22" s="22" t="s">
        <v>32</v>
      </c>
      <c r="D22" s="76">
        <v>242</v>
      </c>
      <c r="E22" s="82"/>
      <c r="F22" s="92">
        <f t="shared" si="0"/>
        <v>1.2074040812253654E-2</v>
      </c>
      <c r="G22" s="93"/>
      <c r="H22" s="23"/>
      <c r="J22" s="16"/>
      <c r="K22" s="16"/>
      <c r="L22" s="16"/>
      <c r="M22" s="16"/>
      <c r="N22" s="16"/>
      <c r="O22" s="16"/>
      <c r="P22" s="16"/>
      <c r="Q22" s="17"/>
    </row>
    <row r="23" spans="1:18" ht="21" customHeight="1" x14ac:dyDescent="0.3">
      <c r="A23" s="20" t="s">
        <v>12</v>
      </c>
      <c r="B23" s="21"/>
      <c r="C23" s="22" t="s">
        <v>33</v>
      </c>
      <c r="D23" s="76">
        <v>3871</v>
      </c>
      <c r="E23" s="82"/>
      <c r="F23" s="92">
        <f t="shared" si="0"/>
        <v>0.19313476026542933</v>
      </c>
      <c r="G23" s="93"/>
      <c r="H23" s="23"/>
      <c r="J23" s="16"/>
      <c r="K23" s="16"/>
      <c r="L23" s="16"/>
      <c r="M23" s="16"/>
      <c r="N23" s="16"/>
      <c r="O23" s="16"/>
      <c r="P23" s="16"/>
      <c r="Q23" s="17"/>
    </row>
    <row r="24" spans="1:18" ht="21" customHeight="1" x14ac:dyDescent="0.3">
      <c r="A24" s="20" t="s">
        <v>34</v>
      </c>
      <c r="B24" s="21"/>
      <c r="C24" s="22" t="s">
        <v>35</v>
      </c>
      <c r="D24" s="76">
        <v>12117</v>
      </c>
      <c r="E24" s="82"/>
      <c r="F24" s="92">
        <f t="shared" si="0"/>
        <v>0.60455021703337819</v>
      </c>
      <c r="G24" s="93"/>
      <c r="H24" s="23"/>
      <c r="J24" s="16"/>
      <c r="K24" s="16"/>
      <c r="L24" s="16"/>
      <c r="M24" s="16"/>
      <c r="N24" s="16"/>
      <c r="O24" s="16"/>
      <c r="P24" s="16"/>
      <c r="Q24" s="17"/>
    </row>
    <row r="25" spans="1:18" ht="21" customHeight="1" x14ac:dyDescent="0.3">
      <c r="A25" s="20" t="s">
        <v>36</v>
      </c>
      <c r="B25" s="21"/>
      <c r="C25" s="22" t="s">
        <v>37</v>
      </c>
      <c r="D25" s="76">
        <v>2280</v>
      </c>
      <c r="E25" s="82"/>
      <c r="F25" s="92">
        <f t="shared" si="0"/>
        <v>0.11375542583445591</v>
      </c>
      <c r="G25" s="93"/>
      <c r="H25" s="23"/>
      <c r="I25" s="16"/>
      <c r="J25" s="16"/>
      <c r="K25" s="16"/>
      <c r="L25" s="16"/>
      <c r="M25" s="16"/>
      <c r="N25" s="16"/>
      <c r="O25" s="16"/>
      <c r="P25" s="16"/>
      <c r="Q25" s="17"/>
    </row>
    <row r="26" spans="1:18" ht="21" customHeight="1" x14ac:dyDescent="0.3">
      <c r="A26" s="20" t="s">
        <v>8</v>
      </c>
      <c r="B26" s="21"/>
      <c r="C26" s="24"/>
      <c r="D26" s="76">
        <v>325</v>
      </c>
      <c r="E26" s="82"/>
      <c r="F26" s="92">
        <f t="shared" si="0"/>
        <v>1.6215137454472884E-2</v>
      </c>
      <c r="G26" s="93"/>
      <c r="H26" s="23"/>
      <c r="I26" s="16"/>
      <c r="J26" s="16"/>
      <c r="K26" s="16"/>
      <c r="L26" s="16"/>
      <c r="M26" s="16"/>
      <c r="N26" s="16"/>
      <c r="O26" s="16"/>
      <c r="P26" s="16"/>
      <c r="Q26" s="17"/>
    </row>
    <row r="27" spans="1:18" ht="21" customHeight="1" x14ac:dyDescent="0.3">
      <c r="A27" s="94" t="s">
        <v>0</v>
      </c>
      <c r="B27" s="94"/>
      <c r="C27" s="95"/>
      <c r="D27" s="96">
        <f>+SUM(D19:D26)</f>
        <v>20043</v>
      </c>
      <c r="E27" s="97"/>
      <c r="F27" s="98">
        <v>1</v>
      </c>
      <c r="G27" s="99"/>
      <c r="H27" s="23"/>
      <c r="I27" s="16"/>
      <c r="J27" s="16"/>
      <c r="K27" s="16"/>
      <c r="L27" s="16"/>
      <c r="M27" s="16"/>
      <c r="N27" s="16"/>
      <c r="O27" s="16"/>
      <c r="P27" s="16"/>
      <c r="Q27" s="17"/>
    </row>
    <row r="28" spans="1:18" ht="21" customHeight="1" x14ac:dyDescent="0.3">
      <c r="A28" s="2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</row>
    <row r="29" spans="1:18" ht="21" customHeight="1" x14ac:dyDescent="0.3">
      <c r="L29" s="26"/>
      <c r="M29" s="26"/>
    </row>
    <row r="30" spans="1:18" ht="27" customHeight="1" thickBot="1" x14ac:dyDescent="0.35">
      <c r="A30" s="90" t="s">
        <v>38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M30" s="27" t="s">
        <v>39</v>
      </c>
      <c r="N30" s="28"/>
      <c r="O30" s="28"/>
      <c r="P30" s="28"/>
      <c r="Q30" s="28"/>
      <c r="R30" s="28"/>
    </row>
    <row r="31" spans="1:18" ht="11.25" customHeight="1" x14ac:dyDescent="0.3">
      <c r="A31" s="29"/>
      <c r="B31" s="29"/>
      <c r="C31" s="29"/>
      <c r="D31" s="29"/>
      <c r="E31" s="29"/>
      <c r="F31" s="29"/>
      <c r="G31" s="29"/>
      <c r="H31" s="29"/>
    </row>
    <row r="32" spans="1:18" ht="27" customHeight="1" x14ac:dyDescent="0.3">
      <c r="A32" s="91" t="s">
        <v>10</v>
      </c>
      <c r="B32" s="68" t="s">
        <v>0</v>
      </c>
      <c r="C32" s="68" t="s">
        <v>40</v>
      </c>
      <c r="D32" s="68"/>
      <c r="E32" s="68"/>
      <c r="F32" s="68" t="s">
        <v>41</v>
      </c>
      <c r="G32" s="68"/>
      <c r="H32" s="68"/>
      <c r="I32" s="84" t="s">
        <v>42</v>
      </c>
      <c r="J32" s="84"/>
      <c r="K32" s="85"/>
      <c r="L32" s="30"/>
      <c r="M32" s="83" t="s">
        <v>10</v>
      </c>
      <c r="N32" s="84" t="s">
        <v>0</v>
      </c>
      <c r="O32" s="84" t="s">
        <v>43</v>
      </c>
      <c r="P32" s="84"/>
      <c r="Q32" s="84" t="s">
        <v>20</v>
      </c>
      <c r="R32" s="85"/>
    </row>
    <row r="33" spans="1:26" ht="57.75" customHeight="1" x14ac:dyDescent="0.3">
      <c r="A33" s="83"/>
      <c r="B33" s="84"/>
      <c r="C33" s="84"/>
      <c r="D33" s="84"/>
      <c r="E33" s="84"/>
      <c r="F33" s="84"/>
      <c r="G33" s="84"/>
      <c r="H33" s="84"/>
      <c r="I33" s="84"/>
      <c r="J33" s="84"/>
      <c r="K33" s="85"/>
      <c r="L33" s="30"/>
      <c r="M33" s="83"/>
      <c r="N33" s="84"/>
      <c r="O33" s="84"/>
      <c r="P33" s="84"/>
      <c r="Q33" s="84"/>
      <c r="R33" s="85"/>
    </row>
    <row r="34" spans="1:26" ht="23.25" customHeight="1" x14ac:dyDescent="0.3">
      <c r="A34" s="31" t="s">
        <v>2</v>
      </c>
      <c r="B34" s="32">
        <f t="shared" ref="B34:B45" si="1">+SUM(C34:J34)</f>
        <v>2391</v>
      </c>
      <c r="C34" s="86">
        <v>731</v>
      </c>
      <c r="D34" s="86"/>
      <c r="E34" s="86"/>
      <c r="F34" s="86">
        <v>440</v>
      </c>
      <c r="G34" s="86"/>
      <c r="H34" s="86"/>
      <c r="I34" s="86">
        <v>1220</v>
      </c>
      <c r="J34" s="86"/>
      <c r="K34" s="87"/>
      <c r="L34" s="30"/>
      <c r="M34" s="31" t="s">
        <v>2</v>
      </c>
      <c r="N34" s="32">
        <f>+O34+Q34</f>
        <v>2391</v>
      </c>
      <c r="O34" s="87">
        <v>1183</v>
      </c>
      <c r="P34" s="88"/>
      <c r="Q34" s="87">
        <v>1208</v>
      </c>
      <c r="R34" s="89"/>
    </row>
    <row r="35" spans="1:26" ht="23.25" customHeight="1" x14ac:dyDescent="0.3">
      <c r="A35" s="33" t="s">
        <v>3</v>
      </c>
      <c r="B35" s="34">
        <f t="shared" si="1"/>
        <v>4794</v>
      </c>
      <c r="C35" s="75">
        <v>1121</v>
      </c>
      <c r="D35" s="75"/>
      <c r="E35" s="75"/>
      <c r="F35" s="75">
        <v>764</v>
      </c>
      <c r="G35" s="75"/>
      <c r="H35" s="75"/>
      <c r="I35" s="75">
        <v>2909</v>
      </c>
      <c r="J35" s="75"/>
      <c r="K35" s="76"/>
      <c r="L35" s="30"/>
      <c r="M35" s="33" t="s">
        <v>3</v>
      </c>
      <c r="N35" s="32">
        <f t="shared" ref="N35:N45" si="2">+O35+Q35</f>
        <v>4794</v>
      </c>
      <c r="O35" s="76">
        <v>2766</v>
      </c>
      <c r="P35" s="82"/>
      <c r="Q35" s="77">
        <v>2028</v>
      </c>
      <c r="R35" s="79"/>
    </row>
    <row r="36" spans="1:26" ht="23.25" customHeight="1" x14ac:dyDescent="0.3">
      <c r="A36" s="33" t="s">
        <v>4</v>
      </c>
      <c r="B36" s="34">
        <f t="shared" si="1"/>
        <v>5997</v>
      </c>
      <c r="C36" s="75">
        <v>485</v>
      </c>
      <c r="D36" s="75"/>
      <c r="E36" s="75"/>
      <c r="F36" s="75">
        <v>405</v>
      </c>
      <c r="G36" s="75"/>
      <c r="H36" s="75"/>
      <c r="I36" s="75">
        <v>5107</v>
      </c>
      <c r="J36" s="75"/>
      <c r="K36" s="76"/>
      <c r="L36" s="30"/>
      <c r="M36" s="33" t="s">
        <v>4</v>
      </c>
      <c r="N36" s="32">
        <f t="shared" si="2"/>
        <v>5997</v>
      </c>
      <c r="O36" s="77">
        <v>4495</v>
      </c>
      <c r="P36" s="78"/>
      <c r="Q36" s="77">
        <v>1502</v>
      </c>
      <c r="R36" s="79"/>
    </row>
    <row r="37" spans="1:26" ht="23.25" customHeight="1" x14ac:dyDescent="0.3">
      <c r="A37" s="33" t="s">
        <v>5</v>
      </c>
      <c r="B37" s="34">
        <f t="shared" si="1"/>
        <v>737</v>
      </c>
      <c r="C37" s="75">
        <v>340</v>
      </c>
      <c r="D37" s="75"/>
      <c r="E37" s="75"/>
      <c r="F37" s="75">
        <v>85</v>
      </c>
      <c r="G37" s="75"/>
      <c r="H37" s="75"/>
      <c r="I37" s="75">
        <v>312</v>
      </c>
      <c r="J37" s="75"/>
      <c r="K37" s="76"/>
      <c r="L37" s="30"/>
      <c r="M37" s="33" t="s">
        <v>5</v>
      </c>
      <c r="N37" s="32">
        <f t="shared" si="2"/>
        <v>737</v>
      </c>
      <c r="O37" s="77">
        <v>464</v>
      </c>
      <c r="P37" s="78"/>
      <c r="Q37" s="77">
        <v>273</v>
      </c>
      <c r="R37" s="79"/>
    </row>
    <row r="38" spans="1:26" ht="23.25" customHeight="1" x14ac:dyDescent="0.3">
      <c r="A38" s="33" t="s">
        <v>6</v>
      </c>
      <c r="B38" s="34">
        <f t="shared" si="1"/>
        <v>1988</v>
      </c>
      <c r="C38" s="75">
        <v>416</v>
      </c>
      <c r="D38" s="75"/>
      <c r="E38" s="75"/>
      <c r="F38" s="75">
        <v>1480</v>
      </c>
      <c r="G38" s="75"/>
      <c r="H38" s="75"/>
      <c r="I38" s="75">
        <v>92</v>
      </c>
      <c r="J38" s="75"/>
      <c r="K38" s="76"/>
      <c r="L38" s="30"/>
      <c r="M38" s="33" t="s">
        <v>6</v>
      </c>
      <c r="N38" s="32">
        <f t="shared" si="2"/>
        <v>1988</v>
      </c>
      <c r="O38" s="77">
        <v>1031</v>
      </c>
      <c r="P38" s="78"/>
      <c r="Q38" s="77">
        <v>957</v>
      </c>
      <c r="R38" s="79"/>
    </row>
    <row r="39" spans="1:26" ht="23.25" customHeight="1" x14ac:dyDescent="0.3">
      <c r="A39" s="33" t="s">
        <v>7</v>
      </c>
      <c r="B39" s="34">
        <f t="shared" si="1"/>
        <v>1870</v>
      </c>
      <c r="C39" s="75">
        <v>497</v>
      </c>
      <c r="D39" s="75"/>
      <c r="E39" s="75"/>
      <c r="F39" s="75">
        <v>1147</v>
      </c>
      <c r="G39" s="75"/>
      <c r="H39" s="75"/>
      <c r="I39" s="75">
        <v>226</v>
      </c>
      <c r="J39" s="75"/>
      <c r="K39" s="76"/>
      <c r="L39" s="30"/>
      <c r="M39" s="33" t="s">
        <v>7</v>
      </c>
      <c r="N39" s="32">
        <f t="shared" si="2"/>
        <v>1870</v>
      </c>
      <c r="O39" s="77">
        <v>1046</v>
      </c>
      <c r="P39" s="78"/>
      <c r="Q39" s="77">
        <v>824</v>
      </c>
      <c r="R39" s="79"/>
    </row>
    <row r="40" spans="1:26" ht="23.25" customHeight="1" x14ac:dyDescent="0.3">
      <c r="A40" s="33" t="s">
        <v>9</v>
      </c>
      <c r="B40" s="34">
        <f t="shared" si="1"/>
        <v>2266</v>
      </c>
      <c r="C40" s="75">
        <v>531</v>
      </c>
      <c r="D40" s="75"/>
      <c r="E40" s="75"/>
      <c r="F40" s="75">
        <v>844</v>
      </c>
      <c r="G40" s="75"/>
      <c r="H40" s="75"/>
      <c r="I40" s="75">
        <v>891</v>
      </c>
      <c r="J40" s="75"/>
      <c r="K40" s="76"/>
      <c r="L40" s="30"/>
      <c r="M40" s="33" t="s">
        <v>9</v>
      </c>
      <c r="N40" s="32">
        <f t="shared" si="2"/>
        <v>1340</v>
      </c>
      <c r="O40" s="77">
        <v>1340</v>
      </c>
      <c r="P40" s="78"/>
      <c r="Q40" s="77"/>
      <c r="R40" s="79"/>
    </row>
    <row r="41" spans="1:26" ht="23.25" hidden="1" customHeight="1" x14ac:dyDescent="0.3">
      <c r="A41" s="33" t="s">
        <v>13</v>
      </c>
      <c r="B41" s="34">
        <f t="shared" si="1"/>
        <v>0</v>
      </c>
      <c r="C41" s="75"/>
      <c r="D41" s="75"/>
      <c r="E41" s="75"/>
      <c r="F41" s="75"/>
      <c r="G41" s="75"/>
      <c r="H41" s="75"/>
      <c r="I41" s="75"/>
      <c r="J41" s="75"/>
      <c r="K41" s="76"/>
      <c r="L41" s="30"/>
      <c r="M41" s="33" t="s">
        <v>13</v>
      </c>
      <c r="N41" s="32">
        <f t="shared" si="2"/>
        <v>0</v>
      </c>
      <c r="O41" s="77"/>
      <c r="P41" s="78"/>
      <c r="Q41" s="77"/>
      <c r="R41" s="79"/>
    </row>
    <row r="42" spans="1:26" ht="23.25" hidden="1" customHeight="1" x14ac:dyDescent="0.3">
      <c r="A42" s="33" t="s">
        <v>14</v>
      </c>
      <c r="B42" s="34">
        <f t="shared" si="1"/>
        <v>0</v>
      </c>
      <c r="C42" s="75"/>
      <c r="D42" s="75"/>
      <c r="E42" s="75"/>
      <c r="F42" s="75"/>
      <c r="G42" s="75"/>
      <c r="H42" s="75"/>
      <c r="I42" s="75"/>
      <c r="J42" s="75"/>
      <c r="K42" s="76"/>
      <c r="L42" s="30"/>
      <c r="M42" s="33" t="s">
        <v>14</v>
      </c>
      <c r="N42" s="32">
        <f t="shared" si="2"/>
        <v>0</v>
      </c>
      <c r="O42" s="77"/>
      <c r="P42" s="78"/>
      <c r="Q42" s="77"/>
      <c r="R42" s="79"/>
    </row>
    <row r="43" spans="1:26" ht="23.25" hidden="1" customHeight="1" x14ac:dyDescent="0.3">
      <c r="A43" s="33" t="s">
        <v>15</v>
      </c>
      <c r="B43" s="34">
        <f t="shared" si="1"/>
        <v>0</v>
      </c>
      <c r="C43" s="75"/>
      <c r="D43" s="75"/>
      <c r="E43" s="75"/>
      <c r="F43" s="75"/>
      <c r="G43" s="75"/>
      <c r="H43" s="75"/>
      <c r="I43" s="75"/>
      <c r="J43" s="75"/>
      <c r="K43" s="76"/>
      <c r="L43" s="30"/>
      <c r="M43" s="33" t="s">
        <v>15</v>
      </c>
      <c r="N43" s="32">
        <f t="shared" si="2"/>
        <v>926</v>
      </c>
      <c r="O43" s="77"/>
      <c r="P43" s="78"/>
      <c r="Q43" s="77">
        <v>926</v>
      </c>
      <c r="R43" s="79"/>
    </row>
    <row r="44" spans="1:26" ht="23.25" hidden="1" customHeight="1" x14ac:dyDescent="0.3">
      <c r="A44" s="33" t="s">
        <v>16</v>
      </c>
      <c r="B44" s="34">
        <f t="shared" si="1"/>
        <v>0</v>
      </c>
      <c r="C44" s="75"/>
      <c r="D44" s="75"/>
      <c r="E44" s="75"/>
      <c r="F44" s="75"/>
      <c r="G44" s="75"/>
      <c r="H44" s="75"/>
      <c r="I44" s="75"/>
      <c r="J44" s="75"/>
      <c r="K44" s="76"/>
      <c r="L44" s="30"/>
      <c r="M44" s="33" t="s">
        <v>16</v>
      </c>
      <c r="N44" s="32">
        <f t="shared" si="2"/>
        <v>0</v>
      </c>
      <c r="O44" s="77"/>
      <c r="P44" s="78"/>
      <c r="Q44" s="77"/>
      <c r="R44" s="79"/>
    </row>
    <row r="45" spans="1:26" ht="23.25" hidden="1" customHeight="1" x14ac:dyDescent="0.3">
      <c r="A45" s="33" t="s">
        <v>17</v>
      </c>
      <c r="B45" s="34">
        <f t="shared" si="1"/>
        <v>0</v>
      </c>
      <c r="C45" s="75"/>
      <c r="D45" s="75"/>
      <c r="E45" s="75"/>
      <c r="F45" s="75"/>
      <c r="G45" s="75"/>
      <c r="H45" s="75"/>
      <c r="I45" s="75"/>
      <c r="J45" s="75"/>
      <c r="K45" s="76"/>
      <c r="L45" s="30"/>
      <c r="M45" s="35" t="s">
        <v>17</v>
      </c>
      <c r="N45" s="32">
        <f t="shared" si="2"/>
        <v>0</v>
      </c>
      <c r="O45" s="77"/>
      <c r="P45" s="78"/>
      <c r="Q45" s="77"/>
      <c r="R45" s="79"/>
    </row>
    <row r="46" spans="1:26" ht="23.25" customHeight="1" x14ac:dyDescent="0.3">
      <c r="A46" s="36" t="s">
        <v>0</v>
      </c>
      <c r="B46" s="37">
        <f>+SUM(B34:B45)</f>
        <v>20043</v>
      </c>
      <c r="C46" s="65">
        <f>+SUM(C34:C45)</f>
        <v>4121</v>
      </c>
      <c r="D46" s="65"/>
      <c r="E46" s="65"/>
      <c r="F46" s="65">
        <f>+SUM(F34:F45)</f>
        <v>5165</v>
      </c>
      <c r="G46" s="65"/>
      <c r="H46" s="65"/>
      <c r="I46" s="65">
        <f>+SUM(I34:I45)</f>
        <v>10757</v>
      </c>
      <c r="J46" s="65"/>
      <c r="K46" s="66"/>
      <c r="L46" s="30"/>
      <c r="M46" s="36" t="s">
        <v>0</v>
      </c>
      <c r="N46" s="37">
        <f>+SUM(N34:N45)</f>
        <v>20043</v>
      </c>
      <c r="O46" s="66">
        <f>+SUM(O34:O45)</f>
        <v>12325</v>
      </c>
      <c r="P46" s="80"/>
      <c r="Q46" s="66">
        <f>+SUM(Q34:Q45)</f>
        <v>7718</v>
      </c>
      <c r="R46" s="81"/>
      <c r="W46" s="38"/>
      <c r="X46" s="38"/>
    </row>
    <row r="47" spans="1:26" s="41" customFormat="1" ht="15.75" customHeight="1" x14ac:dyDescent="0.3">
      <c r="A47" s="39" t="s">
        <v>44</v>
      </c>
      <c r="B47" s="40">
        <v>1</v>
      </c>
      <c r="C47" s="70">
        <f>+C46/B46</f>
        <v>0.20560794292271617</v>
      </c>
      <c r="D47" s="70"/>
      <c r="E47" s="70"/>
      <c r="F47" s="70">
        <f>+F46/B46</f>
        <v>0.25769595369954595</v>
      </c>
      <c r="G47" s="70"/>
      <c r="H47" s="70"/>
      <c r="I47" s="70">
        <f>+I46/B46</f>
        <v>0.53669610337773788</v>
      </c>
      <c r="J47" s="70"/>
      <c r="K47" s="71"/>
      <c r="M47" s="39" t="s">
        <v>45</v>
      </c>
      <c r="N47" s="40">
        <v>1</v>
      </c>
      <c r="O47" s="71">
        <f>+O46/N46</f>
        <v>0.61492790500424088</v>
      </c>
      <c r="P47" s="72"/>
      <c r="Q47" s="71">
        <f>+Q46/N46</f>
        <v>0.38507209499575912</v>
      </c>
      <c r="R47" s="73"/>
      <c r="T47" s="42"/>
    </row>
    <row r="48" spans="1:26" ht="23.25" customHeight="1" x14ac:dyDescent="0.3">
      <c r="A48" s="43"/>
      <c r="B48" s="38"/>
      <c r="C48" s="38"/>
      <c r="D48" s="38"/>
      <c r="E48" s="38"/>
      <c r="F48" s="38"/>
      <c r="I48" s="38"/>
      <c r="J48" s="38"/>
      <c r="K48" s="26"/>
      <c r="L48" s="26"/>
      <c r="U48" s="43"/>
      <c r="V48" s="38"/>
      <c r="W48" s="38"/>
      <c r="X48" s="38"/>
      <c r="Y48" s="38"/>
      <c r="Z48" s="38"/>
    </row>
    <row r="49" spans="1:26" ht="23.25" customHeight="1" x14ac:dyDescent="0.3">
      <c r="A49" s="43"/>
      <c r="B49" s="38"/>
      <c r="C49" s="38"/>
      <c r="D49" s="38"/>
      <c r="E49" s="38"/>
      <c r="F49" s="38"/>
      <c r="I49" s="38"/>
      <c r="J49" s="38"/>
      <c r="K49" s="26"/>
      <c r="L49" s="26"/>
      <c r="U49" s="43"/>
      <c r="V49" s="38"/>
      <c r="W49" s="38"/>
      <c r="X49" s="38"/>
      <c r="Y49" s="38"/>
      <c r="Z49" s="38"/>
    </row>
    <row r="50" spans="1:26" ht="23.25" customHeight="1" x14ac:dyDescent="0.3">
      <c r="A50" s="43"/>
      <c r="B50" s="38"/>
      <c r="C50" s="38"/>
      <c r="D50" s="38"/>
      <c r="E50" s="38"/>
      <c r="F50" s="38"/>
      <c r="I50" s="38"/>
      <c r="J50" s="38"/>
      <c r="K50" s="26"/>
      <c r="L50" s="26"/>
      <c r="U50" s="43"/>
      <c r="V50" s="38"/>
      <c r="W50" s="38"/>
      <c r="X50" s="38"/>
      <c r="Y50" s="38"/>
      <c r="Z50" s="38"/>
    </row>
    <row r="51" spans="1:26" ht="23.25" customHeight="1" x14ac:dyDescent="0.3">
      <c r="A51" s="43"/>
      <c r="B51" s="38"/>
      <c r="C51" s="38"/>
      <c r="D51" s="38"/>
      <c r="E51" s="38"/>
      <c r="F51" s="38"/>
      <c r="I51" s="38"/>
      <c r="J51" s="38"/>
      <c r="K51" s="26"/>
      <c r="L51" s="26"/>
      <c r="U51" s="43"/>
      <c r="V51" s="38"/>
      <c r="W51" s="38"/>
      <c r="X51" s="38"/>
      <c r="Y51" s="38"/>
      <c r="Z51" s="38"/>
    </row>
    <row r="52" spans="1:26" ht="23.25" customHeight="1" x14ac:dyDescent="0.3">
      <c r="A52" s="43"/>
      <c r="B52" s="38"/>
      <c r="C52" s="38"/>
      <c r="D52" s="38"/>
      <c r="E52" s="38"/>
      <c r="F52" s="38"/>
      <c r="I52" s="38"/>
      <c r="J52" s="38"/>
      <c r="K52" s="26"/>
      <c r="L52" s="26"/>
      <c r="U52" s="43"/>
      <c r="V52" s="38"/>
      <c r="W52" s="38"/>
      <c r="X52" s="38"/>
      <c r="Y52" s="38"/>
      <c r="Z52" s="38"/>
    </row>
    <row r="53" spans="1:26" ht="23.25" customHeight="1" x14ac:dyDescent="0.3">
      <c r="A53" s="43"/>
      <c r="B53" s="38"/>
      <c r="C53" s="38"/>
      <c r="D53" s="38"/>
      <c r="E53" s="38"/>
      <c r="F53" s="38"/>
      <c r="I53" s="38"/>
      <c r="J53" s="38"/>
      <c r="K53" s="26"/>
      <c r="L53" s="26"/>
      <c r="U53" s="43"/>
      <c r="V53" s="38"/>
      <c r="W53" s="38"/>
      <c r="X53" s="38"/>
      <c r="Y53" s="38"/>
      <c r="Z53" s="38"/>
    </row>
    <row r="54" spans="1:26" ht="23.25" customHeight="1" x14ac:dyDescent="0.3">
      <c r="A54" s="43"/>
      <c r="B54" s="38"/>
      <c r="C54" s="38"/>
      <c r="D54" s="38"/>
      <c r="E54" s="38"/>
      <c r="F54" s="38"/>
      <c r="I54" s="38"/>
      <c r="J54" s="38"/>
      <c r="K54" s="26"/>
      <c r="L54" s="26"/>
      <c r="U54" s="43"/>
      <c r="V54" s="38"/>
      <c r="W54" s="38"/>
      <c r="X54" s="38"/>
      <c r="Y54" s="38"/>
      <c r="Z54" s="38"/>
    </row>
    <row r="55" spans="1:26" ht="23.25" customHeight="1" x14ac:dyDescent="0.3">
      <c r="A55" s="43"/>
      <c r="B55" s="38"/>
      <c r="C55" s="38"/>
      <c r="D55" s="38"/>
      <c r="E55" s="38"/>
      <c r="F55" s="38"/>
      <c r="I55" s="38"/>
      <c r="J55" s="38"/>
      <c r="K55" s="26"/>
      <c r="L55" s="26"/>
      <c r="U55" s="43"/>
      <c r="V55" s="38"/>
      <c r="W55" s="38"/>
      <c r="X55" s="38"/>
      <c r="Y55" s="38"/>
      <c r="Z55" s="38"/>
    </row>
    <row r="56" spans="1:26" ht="23.25" customHeight="1" x14ac:dyDescent="0.3">
      <c r="A56" s="43"/>
      <c r="B56" s="38"/>
      <c r="C56" s="38"/>
      <c r="D56" s="38"/>
      <c r="E56" s="38"/>
      <c r="F56" s="38"/>
      <c r="I56" s="38"/>
      <c r="J56" s="38"/>
      <c r="K56" s="26"/>
      <c r="L56" s="26"/>
      <c r="U56" s="43"/>
      <c r="V56" s="38"/>
      <c r="W56" s="38"/>
      <c r="X56" s="38"/>
      <c r="Y56" s="38"/>
      <c r="Z56" s="38"/>
    </row>
    <row r="57" spans="1:26" ht="23.25" customHeight="1" x14ac:dyDescent="0.3">
      <c r="A57" s="43"/>
      <c r="B57" s="38"/>
      <c r="C57" s="38"/>
      <c r="D57" s="38"/>
      <c r="E57" s="38"/>
      <c r="F57" s="38"/>
      <c r="I57" s="38"/>
      <c r="J57" s="38"/>
      <c r="K57" s="26"/>
      <c r="L57" s="26"/>
      <c r="U57" s="43"/>
      <c r="V57" s="38"/>
      <c r="W57" s="38"/>
      <c r="X57" s="38"/>
      <c r="Y57" s="38"/>
      <c r="Z57" s="38"/>
    </row>
    <row r="58" spans="1:26" ht="23.25" customHeight="1" x14ac:dyDescent="0.3">
      <c r="A58" s="43"/>
      <c r="B58" s="38"/>
      <c r="C58" s="38"/>
      <c r="D58" s="38"/>
      <c r="E58" s="38"/>
      <c r="F58" s="38"/>
      <c r="I58" s="38"/>
      <c r="J58" s="38"/>
      <c r="K58" s="26"/>
      <c r="L58" s="26"/>
      <c r="U58" s="43"/>
      <c r="V58" s="38"/>
      <c r="W58" s="38"/>
      <c r="X58" s="38"/>
      <c r="Y58" s="38"/>
      <c r="Z58" s="38"/>
    </row>
    <row r="59" spans="1:26" ht="23.25" customHeight="1" x14ac:dyDescent="0.3">
      <c r="A59" s="43"/>
      <c r="B59" s="38"/>
      <c r="C59" s="38"/>
      <c r="D59" s="38"/>
      <c r="E59" s="38"/>
      <c r="F59" s="38"/>
      <c r="I59" s="38"/>
      <c r="J59" s="38"/>
      <c r="K59" s="26"/>
      <c r="L59" s="26"/>
      <c r="U59" s="43"/>
      <c r="V59" s="38"/>
      <c r="W59" s="38"/>
      <c r="X59" s="38"/>
      <c r="Y59" s="38"/>
      <c r="Z59" s="38"/>
    </row>
    <row r="60" spans="1:26" ht="23.25" customHeight="1" x14ac:dyDescent="0.3">
      <c r="A60" s="43"/>
      <c r="B60" s="38"/>
      <c r="C60" s="38"/>
      <c r="D60" s="38"/>
      <c r="E60" s="38"/>
      <c r="F60" s="38"/>
      <c r="I60" s="38"/>
      <c r="J60" s="38"/>
      <c r="K60" s="26"/>
      <c r="L60" s="26"/>
      <c r="U60" s="43"/>
      <c r="V60" s="38"/>
      <c r="W60" s="38"/>
      <c r="X60" s="38"/>
      <c r="Y60" s="38"/>
      <c r="Z60" s="38"/>
    </row>
    <row r="61" spans="1:26" ht="23.25" customHeight="1" x14ac:dyDescent="0.3">
      <c r="A61" s="43"/>
      <c r="B61" s="38"/>
      <c r="C61" s="38"/>
      <c r="D61" s="38"/>
      <c r="E61" s="38"/>
      <c r="F61" s="38"/>
      <c r="I61" s="38"/>
      <c r="J61" s="38"/>
      <c r="K61" s="26"/>
      <c r="L61" s="26"/>
      <c r="U61" s="43"/>
      <c r="V61" s="38"/>
      <c r="W61" s="38"/>
      <c r="X61" s="38"/>
      <c r="Y61" s="38"/>
      <c r="Z61" s="38"/>
    </row>
    <row r="62" spans="1:26" ht="23.25" customHeight="1" x14ac:dyDescent="0.3">
      <c r="A62" s="43"/>
      <c r="B62" s="38"/>
      <c r="C62" s="38"/>
      <c r="D62" s="38"/>
      <c r="E62" s="38"/>
      <c r="F62" s="38"/>
      <c r="I62" s="38"/>
      <c r="J62" s="38"/>
      <c r="K62" s="26"/>
      <c r="L62" s="26"/>
      <c r="U62" s="43"/>
      <c r="V62" s="38"/>
      <c r="W62" s="38"/>
      <c r="X62" s="38"/>
      <c r="Y62" s="38"/>
      <c r="Z62" s="38"/>
    </row>
    <row r="63" spans="1:26" ht="23.25" hidden="1" customHeight="1" x14ac:dyDescent="0.3">
      <c r="A63" s="43"/>
      <c r="B63" s="38"/>
      <c r="C63" s="38"/>
      <c r="D63" s="38"/>
      <c r="E63" s="38"/>
      <c r="F63" s="38"/>
      <c r="I63" s="38"/>
      <c r="J63" s="38"/>
      <c r="K63" s="26"/>
      <c r="L63" s="26"/>
      <c r="U63" s="43"/>
      <c r="V63" s="38"/>
      <c r="W63" s="38"/>
      <c r="X63" s="38"/>
      <c r="Y63" s="38"/>
      <c r="Z63" s="38"/>
    </row>
    <row r="64" spans="1:26" ht="23.25" customHeight="1" x14ac:dyDescent="0.3">
      <c r="A64" s="44"/>
    </row>
    <row r="65" spans="1:29" ht="23.25" customHeight="1" thickBot="1" x14ac:dyDescent="0.35">
      <c r="A65" s="74" t="s">
        <v>46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29" ht="8.25" customHeight="1" thickTop="1" x14ac:dyDescent="0.3">
      <c r="A66" s="44"/>
      <c r="N66" s="45"/>
    </row>
    <row r="67" spans="1:29" ht="103.5" customHeight="1" x14ac:dyDescent="0.3">
      <c r="A67" s="46" t="s">
        <v>10</v>
      </c>
      <c r="B67" s="47" t="s">
        <v>0</v>
      </c>
      <c r="C67" s="68" t="s">
        <v>47</v>
      </c>
      <c r="D67" s="68"/>
      <c r="E67" s="68" t="s">
        <v>48</v>
      </c>
      <c r="F67" s="68"/>
      <c r="G67" s="68" t="s">
        <v>49</v>
      </c>
      <c r="H67" s="68"/>
      <c r="I67" s="68" t="s">
        <v>50</v>
      </c>
      <c r="J67" s="68"/>
      <c r="K67" s="68" t="s">
        <v>51</v>
      </c>
      <c r="L67" s="68"/>
      <c r="M67" s="68" t="s">
        <v>52</v>
      </c>
      <c r="N67" s="69"/>
      <c r="O67" s="48"/>
      <c r="W67" s="49"/>
      <c r="X67" s="50"/>
      <c r="Y67" s="49"/>
      <c r="Z67" s="49"/>
      <c r="AA67" s="49"/>
      <c r="AB67" s="1"/>
    </row>
    <row r="68" spans="1:29" ht="23.25" customHeight="1" x14ac:dyDescent="0.3">
      <c r="A68" s="31" t="s">
        <v>2</v>
      </c>
      <c r="B68" s="34">
        <f t="shared" ref="B68:B79" si="3">+SUM(C68:N68)</f>
        <v>2391</v>
      </c>
      <c r="C68" s="67">
        <v>731</v>
      </c>
      <c r="D68" s="67"/>
      <c r="E68" s="67">
        <v>491</v>
      </c>
      <c r="F68" s="67"/>
      <c r="G68" s="67">
        <v>712</v>
      </c>
      <c r="H68" s="67"/>
      <c r="I68" s="67">
        <v>17</v>
      </c>
      <c r="J68" s="67"/>
      <c r="K68" s="67">
        <v>194</v>
      </c>
      <c r="L68" s="67"/>
      <c r="M68" s="67">
        <v>246</v>
      </c>
      <c r="N68" s="67"/>
      <c r="W68" s="49"/>
      <c r="X68" s="49"/>
      <c r="Y68" s="49"/>
      <c r="Z68" s="49"/>
      <c r="AA68" s="49"/>
      <c r="AB68" s="1"/>
    </row>
    <row r="69" spans="1:29" ht="23.25" customHeight="1" x14ac:dyDescent="0.3">
      <c r="A69" s="33" t="s">
        <v>3</v>
      </c>
      <c r="B69" s="34">
        <f t="shared" si="3"/>
        <v>4794</v>
      </c>
      <c r="C69" s="67">
        <v>1121</v>
      </c>
      <c r="D69" s="67"/>
      <c r="E69" s="67">
        <v>1378</v>
      </c>
      <c r="F69" s="67"/>
      <c r="G69" s="67">
        <v>1437</v>
      </c>
      <c r="H69" s="67"/>
      <c r="I69" s="67">
        <v>94</v>
      </c>
      <c r="J69" s="67"/>
      <c r="K69" s="67">
        <v>527</v>
      </c>
      <c r="L69" s="67"/>
      <c r="M69" s="67">
        <v>237</v>
      </c>
      <c r="N69" s="67"/>
      <c r="W69" s="49"/>
      <c r="X69" s="49"/>
      <c r="Y69" s="49"/>
      <c r="Z69" s="49"/>
      <c r="AA69" s="49"/>
      <c r="AB69" s="1"/>
    </row>
    <row r="70" spans="1:29" ht="23.25" customHeight="1" x14ac:dyDescent="0.35">
      <c r="A70" s="33" t="s">
        <v>4</v>
      </c>
      <c r="B70" s="34">
        <f t="shared" si="3"/>
        <v>5997</v>
      </c>
      <c r="C70" s="67">
        <v>485</v>
      </c>
      <c r="D70" s="67"/>
      <c r="E70" s="67">
        <v>4695</v>
      </c>
      <c r="F70" s="67"/>
      <c r="G70" s="67">
        <v>348</v>
      </c>
      <c r="H70" s="67"/>
      <c r="I70" s="67">
        <v>64</v>
      </c>
      <c r="J70" s="67"/>
      <c r="K70" s="67">
        <v>260</v>
      </c>
      <c r="L70" s="67"/>
      <c r="M70" s="67">
        <v>145</v>
      </c>
      <c r="N70" s="67"/>
      <c r="W70" s="49"/>
      <c r="X70" s="51"/>
      <c r="Y70" s="51"/>
      <c r="Z70" s="51"/>
      <c r="AA70" s="51"/>
      <c r="AB70" s="52"/>
      <c r="AC70" s="53"/>
    </row>
    <row r="71" spans="1:29" ht="23.25" customHeight="1" x14ac:dyDescent="0.35">
      <c r="A71" s="33" t="s">
        <v>5</v>
      </c>
      <c r="B71" s="34">
        <f t="shared" si="3"/>
        <v>737</v>
      </c>
      <c r="C71" s="67">
        <v>340</v>
      </c>
      <c r="D71" s="67"/>
      <c r="E71" s="67">
        <v>0</v>
      </c>
      <c r="F71" s="67"/>
      <c r="G71" s="67">
        <v>312</v>
      </c>
      <c r="H71" s="67"/>
      <c r="I71" s="67">
        <v>0</v>
      </c>
      <c r="J71" s="67"/>
      <c r="K71" s="67">
        <v>85</v>
      </c>
      <c r="L71" s="67"/>
      <c r="M71" s="67">
        <v>0</v>
      </c>
      <c r="N71" s="67"/>
      <c r="W71" s="49"/>
      <c r="X71" s="51"/>
      <c r="Y71" s="51"/>
      <c r="Z71" s="51"/>
      <c r="AA71" s="51"/>
      <c r="AB71" s="52"/>
      <c r="AC71" s="53"/>
    </row>
    <row r="72" spans="1:29" ht="23.25" customHeight="1" x14ac:dyDescent="0.3">
      <c r="A72" s="33" t="s">
        <v>6</v>
      </c>
      <c r="B72" s="34">
        <f t="shared" si="3"/>
        <v>1988</v>
      </c>
      <c r="C72" s="67">
        <v>416</v>
      </c>
      <c r="D72" s="67"/>
      <c r="E72" s="67">
        <v>0</v>
      </c>
      <c r="F72" s="67"/>
      <c r="G72" s="67">
        <v>92</v>
      </c>
      <c r="H72" s="67"/>
      <c r="I72" s="67">
        <v>0</v>
      </c>
      <c r="J72" s="67"/>
      <c r="K72" s="67">
        <v>300</v>
      </c>
      <c r="L72" s="67"/>
      <c r="M72" s="67">
        <v>1180</v>
      </c>
      <c r="N72" s="67"/>
      <c r="W72" s="49"/>
      <c r="X72" s="49"/>
      <c r="Y72" s="49"/>
      <c r="Z72" s="49"/>
      <c r="AA72" s="49"/>
      <c r="AB72" s="1"/>
    </row>
    <row r="73" spans="1:29" ht="23.25" customHeight="1" x14ac:dyDescent="0.3">
      <c r="A73" s="33" t="s">
        <v>7</v>
      </c>
      <c r="B73" s="34">
        <f t="shared" si="3"/>
        <v>1870</v>
      </c>
      <c r="C73" s="67">
        <v>497</v>
      </c>
      <c r="D73" s="67"/>
      <c r="E73" s="67">
        <v>0</v>
      </c>
      <c r="F73" s="67"/>
      <c r="G73" s="67">
        <v>226</v>
      </c>
      <c r="H73" s="67"/>
      <c r="I73" s="67">
        <v>0</v>
      </c>
      <c r="J73" s="67"/>
      <c r="K73" s="67">
        <v>482</v>
      </c>
      <c r="L73" s="67"/>
      <c r="M73" s="67">
        <v>665</v>
      </c>
      <c r="N73" s="67"/>
      <c r="W73" s="49"/>
      <c r="X73" s="49"/>
      <c r="Y73" s="49"/>
      <c r="Z73" s="49"/>
      <c r="AA73" s="49"/>
      <c r="AB73" s="1"/>
    </row>
    <row r="74" spans="1:29" ht="23.25" customHeight="1" x14ac:dyDescent="0.3">
      <c r="A74" s="33" t="s">
        <v>9</v>
      </c>
      <c r="B74" s="34">
        <f t="shared" si="3"/>
        <v>2266</v>
      </c>
      <c r="C74" s="67">
        <v>531</v>
      </c>
      <c r="D74" s="67"/>
      <c r="E74" s="67">
        <v>527</v>
      </c>
      <c r="F74" s="67"/>
      <c r="G74" s="67">
        <v>364</v>
      </c>
      <c r="H74" s="67"/>
      <c r="I74" s="67">
        <v>0</v>
      </c>
      <c r="J74" s="67"/>
      <c r="K74" s="67">
        <v>514</v>
      </c>
      <c r="L74" s="67"/>
      <c r="M74" s="67">
        <v>330</v>
      </c>
      <c r="N74" s="67"/>
      <c r="W74" s="49"/>
      <c r="X74" s="49"/>
      <c r="Y74" s="49"/>
      <c r="Z74" s="49"/>
      <c r="AA74" s="49"/>
      <c r="AB74" s="1"/>
    </row>
    <row r="75" spans="1:29" ht="23.25" hidden="1" customHeight="1" x14ac:dyDescent="0.3">
      <c r="A75" s="33" t="s">
        <v>13</v>
      </c>
      <c r="B75" s="34">
        <f t="shared" si="3"/>
        <v>0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W75" s="49"/>
      <c r="X75" s="49"/>
      <c r="Y75" s="49"/>
      <c r="Z75" s="49"/>
      <c r="AA75" s="49"/>
      <c r="AB75" s="1"/>
    </row>
    <row r="76" spans="1:29" ht="23.25" hidden="1" customHeight="1" x14ac:dyDescent="0.3">
      <c r="A76" s="33" t="s">
        <v>14</v>
      </c>
      <c r="B76" s="34">
        <f t="shared" si="3"/>
        <v>0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W76" s="54"/>
      <c r="AA76" s="54"/>
      <c r="AB76" s="1"/>
    </row>
    <row r="77" spans="1:29" ht="23.25" hidden="1" customHeight="1" x14ac:dyDescent="0.3">
      <c r="A77" s="33" t="s">
        <v>15</v>
      </c>
      <c r="B77" s="34">
        <f t="shared" si="3"/>
        <v>0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W77" s="54"/>
      <c r="AA77" s="54"/>
      <c r="AB77" s="1"/>
    </row>
    <row r="78" spans="1:29" ht="23.25" hidden="1" customHeight="1" x14ac:dyDescent="0.3">
      <c r="A78" s="33" t="s">
        <v>16</v>
      </c>
      <c r="B78" s="34">
        <f t="shared" si="3"/>
        <v>0</v>
      </c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W78" s="54"/>
      <c r="AA78" s="55"/>
      <c r="AB78" s="1"/>
    </row>
    <row r="79" spans="1:29" ht="23.25" hidden="1" customHeight="1" x14ac:dyDescent="0.3">
      <c r="A79" s="35" t="s">
        <v>17</v>
      </c>
      <c r="B79" s="34">
        <f t="shared" si="3"/>
        <v>0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W79" s="54"/>
      <c r="AA79" s="55"/>
      <c r="AB79" s="1"/>
    </row>
    <row r="80" spans="1:29" ht="23.25" customHeight="1" x14ac:dyDescent="0.3">
      <c r="A80" s="36" t="s">
        <v>0</v>
      </c>
      <c r="B80" s="37">
        <f>+SUM(B68:B79)</f>
        <v>20043</v>
      </c>
      <c r="C80" s="65">
        <f>+SUM(C68:C79)</f>
        <v>4121</v>
      </c>
      <c r="D80" s="65"/>
      <c r="E80" s="65">
        <f>+SUM(E68:E79)</f>
        <v>7091</v>
      </c>
      <c r="F80" s="65"/>
      <c r="G80" s="65">
        <f>+SUM(G68:G79)</f>
        <v>3491</v>
      </c>
      <c r="H80" s="65"/>
      <c r="I80" s="65">
        <f>+SUM(I68:I79)</f>
        <v>175</v>
      </c>
      <c r="J80" s="65"/>
      <c r="K80" s="65">
        <f>+SUM(K68:K79)</f>
        <v>2362</v>
      </c>
      <c r="L80" s="65"/>
      <c r="M80" s="65">
        <f>+SUM(M68:M79)</f>
        <v>2803</v>
      </c>
      <c r="N80" s="66"/>
      <c r="W80" s="55"/>
      <c r="AA80" s="55"/>
    </row>
    <row r="81" spans="1:27" ht="23.25" customHeight="1" x14ac:dyDescent="0.3">
      <c r="A81" s="56" t="s">
        <v>44</v>
      </c>
      <c r="B81" s="57">
        <v>1</v>
      </c>
      <c r="C81" s="63">
        <f>+C80/$B$80</f>
        <v>0.20560794292271617</v>
      </c>
      <c r="D81" s="63"/>
      <c r="E81" s="63">
        <f>+E80/$B$80</f>
        <v>0.35378935289128371</v>
      </c>
      <c r="F81" s="63"/>
      <c r="G81" s="63">
        <f>+G80/$B$80</f>
        <v>0.17417552262635333</v>
      </c>
      <c r="H81" s="63"/>
      <c r="I81" s="63">
        <f>+I80/$B$80</f>
        <v>8.7312278601007834E-3</v>
      </c>
      <c r="J81" s="63"/>
      <c r="K81" s="63">
        <f>+K80/$B$80</f>
        <v>0.117846629746046</v>
      </c>
      <c r="L81" s="63"/>
      <c r="M81" s="63">
        <f>+M80/$B$80</f>
        <v>0.13984932395349997</v>
      </c>
      <c r="N81" s="64"/>
      <c r="W81" s="55"/>
      <c r="AA81" s="58"/>
    </row>
    <row r="82" spans="1:27" ht="12.75" customHeight="1" x14ac:dyDescent="0.3">
      <c r="A82" s="43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W82" s="55"/>
      <c r="AA82" s="58"/>
    </row>
    <row r="83" spans="1:27" ht="12.75" customHeight="1" x14ac:dyDescent="0.3">
      <c r="K83" s="38"/>
      <c r="L83" s="38"/>
      <c r="M83" s="38"/>
      <c r="N83" s="38"/>
      <c r="O83" s="38"/>
      <c r="P83" s="38"/>
      <c r="W83" s="55"/>
      <c r="AA83" s="58"/>
    </row>
    <row r="84" spans="1:27" x14ac:dyDescent="0.3">
      <c r="W84" s="58"/>
    </row>
    <row r="85" spans="1:27" x14ac:dyDescent="0.3">
      <c r="W85" s="58"/>
    </row>
    <row r="86" spans="1:27" x14ac:dyDescent="0.3">
      <c r="W86" s="58"/>
    </row>
    <row r="87" spans="1:27" x14ac:dyDescent="0.3">
      <c r="W87" s="58"/>
    </row>
    <row r="88" spans="1:27" x14ac:dyDescent="0.3">
      <c r="W88" s="58"/>
    </row>
    <row r="96" spans="1:27" x14ac:dyDescent="0.3">
      <c r="C96" s="54" t="s">
        <v>47</v>
      </c>
      <c r="D96" s="59">
        <f>C80</f>
        <v>4121</v>
      </c>
    </row>
    <row r="97" spans="1:4" x14ac:dyDescent="0.3">
      <c r="C97" s="54" t="s">
        <v>48</v>
      </c>
      <c r="D97" s="59">
        <f>E80</f>
        <v>7091</v>
      </c>
    </row>
    <row r="98" spans="1:4" x14ac:dyDescent="0.3">
      <c r="C98" s="60" t="s">
        <v>49</v>
      </c>
      <c r="D98" s="59">
        <f>G80</f>
        <v>3491</v>
      </c>
    </row>
    <row r="99" spans="1:4" x14ac:dyDescent="0.3">
      <c r="C99" s="58" t="s">
        <v>50</v>
      </c>
      <c r="D99" s="61">
        <f>I80</f>
        <v>175</v>
      </c>
    </row>
    <row r="100" spans="1:4" x14ac:dyDescent="0.3">
      <c r="C100" s="58" t="s">
        <v>51</v>
      </c>
      <c r="D100" s="61">
        <f>K80</f>
        <v>2362</v>
      </c>
    </row>
    <row r="101" spans="1:4" x14ac:dyDescent="0.3">
      <c r="C101" s="58" t="s">
        <v>52</v>
      </c>
      <c r="D101" s="61">
        <f>M80</f>
        <v>2803</v>
      </c>
    </row>
    <row r="112" spans="1:4" x14ac:dyDescent="0.3">
      <c r="A112" s="62" t="s">
        <v>53</v>
      </c>
    </row>
    <row r="113" spans="1:1" x14ac:dyDescent="0.3">
      <c r="A113" s="62" t="s">
        <v>54</v>
      </c>
    </row>
  </sheetData>
  <mergeCells count="197">
    <mergeCell ref="A8:T8"/>
    <mergeCell ref="A9:T9"/>
    <mergeCell ref="A10:T10"/>
    <mergeCell ref="A15:G15"/>
    <mergeCell ref="A17:C18"/>
    <mergeCell ref="D17:E18"/>
    <mergeCell ref="F17:G18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A30:K30"/>
    <mergeCell ref="A32:A33"/>
    <mergeCell ref="B32:B33"/>
    <mergeCell ref="C32:E33"/>
    <mergeCell ref="F32:H33"/>
    <mergeCell ref="I32:K33"/>
    <mergeCell ref="D25:E25"/>
    <mergeCell ref="F25:G25"/>
    <mergeCell ref="D26:E26"/>
    <mergeCell ref="F26:G26"/>
    <mergeCell ref="A27:C27"/>
    <mergeCell ref="D27:E27"/>
    <mergeCell ref="F27:G27"/>
    <mergeCell ref="M32:M33"/>
    <mergeCell ref="N32:N33"/>
    <mergeCell ref="O32:P33"/>
    <mergeCell ref="Q32:R33"/>
    <mergeCell ref="C34:E34"/>
    <mergeCell ref="F34:H34"/>
    <mergeCell ref="I34:K34"/>
    <mergeCell ref="O34:P34"/>
    <mergeCell ref="Q34:R34"/>
    <mergeCell ref="C35:E35"/>
    <mergeCell ref="F35:H35"/>
    <mergeCell ref="I35:K35"/>
    <mergeCell ref="O35:P35"/>
    <mergeCell ref="Q35:R35"/>
    <mergeCell ref="C36:E36"/>
    <mergeCell ref="F36:H36"/>
    <mergeCell ref="I36:K36"/>
    <mergeCell ref="O36:P36"/>
    <mergeCell ref="Q36:R36"/>
    <mergeCell ref="C37:E37"/>
    <mergeCell ref="F37:H37"/>
    <mergeCell ref="I37:K37"/>
    <mergeCell ref="O37:P37"/>
    <mergeCell ref="Q37:R37"/>
    <mergeCell ref="C38:E38"/>
    <mergeCell ref="F38:H38"/>
    <mergeCell ref="I38:K38"/>
    <mergeCell ref="O38:P38"/>
    <mergeCell ref="Q38:R38"/>
    <mergeCell ref="C39:E39"/>
    <mergeCell ref="F39:H39"/>
    <mergeCell ref="I39:K39"/>
    <mergeCell ref="O39:P39"/>
    <mergeCell ref="Q39:R39"/>
    <mergeCell ref="C40:E40"/>
    <mergeCell ref="F40:H40"/>
    <mergeCell ref="I40:K40"/>
    <mergeCell ref="O40:P40"/>
    <mergeCell ref="Q40:R40"/>
    <mergeCell ref="C41:E41"/>
    <mergeCell ref="F41:H41"/>
    <mergeCell ref="I41:K41"/>
    <mergeCell ref="O41:P41"/>
    <mergeCell ref="Q41:R41"/>
    <mergeCell ref="C42:E42"/>
    <mergeCell ref="F42:H42"/>
    <mergeCell ref="I42:K42"/>
    <mergeCell ref="O42:P42"/>
    <mergeCell ref="Q42:R42"/>
    <mergeCell ref="C43:E43"/>
    <mergeCell ref="F43:H43"/>
    <mergeCell ref="I43:K43"/>
    <mergeCell ref="O43:P43"/>
    <mergeCell ref="Q43:R43"/>
    <mergeCell ref="C44:E44"/>
    <mergeCell ref="F44:H44"/>
    <mergeCell ref="I44:K44"/>
    <mergeCell ref="O44:P44"/>
    <mergeCell ref="Q44:R44"/>
    <mergeCell ref="O47:P47"/>
    <mergeCell ref="Q47:R47"/>
    <mergeCell ref="A65:N65"/>
    <mergeCell ref="C45:E45"/>
    <mergeCell ref="F45:H45"/>
    <mergeCell ref="I45:K45"/>
    <mergeCell ref="O45:P45"/>
    <mergeCell ref="Q45:R45"/>
    <mergeCell ref="C46:E46"/>
    <mergeCell ref="F46:H46"/>
    <mergeCell ref="I46:K46"/>
    <mergeCell ref="O46:P46"/>
    <mergeCell ref="Q46:R46"/>
    <mergeCell ref="C67:D67"/>
    <mergeCell ref="E67:F67"/>
    <mergeCell ref="G67:H67"/>
    <mergeCell ref="I67:J67"/>
    <mergeCell ref="K67:L67"/>
    <mergeCell ref="M67:N67"/>
    <mergeCell ref="C47:E47"/>
    <mergeCell ref="F47:H47"/>
    <mergeCell ref="I47:K47"/>
    <mergeCell ref="C69:D69"/>
    <mergeCell ref="E69:F69"/>
    <mergeCell ref="G69:H69"/>
    <mergeCell ref="I69:J69"/>
    <mergeCell ref="K69:L69"/>
    <mergeCell ref="M69:N69"/>
    <mergeCell ref="C68:D68"/>
    <mergeCell ref="E68:F68"/>
    <mergeCell ref="G68:H68"/>
    <mergeCell ref="I68:J68"/>
    <mergeCell ref="K68:L68"/>
    <mergeCell ref="M68:N68"/>
    <mergeCell ref="C71:D71"/>
    <mergeCell ref="E71:F71"/>
    <mergeCell ref="G71:H71"/>
    <mergeCell ref="I71:J71"/>
    <mergeCell ref="K71:L71"/>
    <mergeCell ref="M71:N71"/>
    <mergeCell ref="C70:D70"/>
    <mergeCell ref="E70:F70"/>
    <mergeCell ref="G70:H70"/>
    <mergeCell ref="I70:J70"/>
    <mergeCell ref="K70:L70"/>
    <mergeCell ref="M70:N70"/>
    <mergeCell ref="C73:D73"/>
    <mergeCell ref="E73:F73"/>
    <mergeCell ref="G73:H73"/>
    <mergeCell ref="I73:J73"/>
    <mergeCell ref="K73:L73"/>
    <mergeCell ref="M73:N73"/>
    <mergeCell ref="C72:D72"/>
    <mergeCell ref="E72:F72"/>
    <mergeCell ref="G72:H72"/>
    <mergeCell ref="I72:J72"/>
    <mergeCell ref="K72:L72"/>
    <mergeCell ref="M72:N72"/>
    <mergeCell ref="C75:D75"/>
    <mergeCell ref="E75:F75"/>
    <mergeCell ref="G75:H75"/>
    <mergeCell ref="I75:J75"/>
    <mergeCell ref="K75:L75"/>
    <mergeCell ref="M75:N75"/>
    <mergeCell ref="C74:D74"/>
    <mergeCell ref="E74:F74"/>
    <mergeCell ref="G74:H74"/>
    <mergeCell ref="I74:J74"/>
    <mergeCell ref="K74:L74"/>
    <mergeCell ref="M74:N74"/>
    <mergeCell ref="C77:D77"/>
    <mergeCell ref="E77:F77"/>
    <mergeCell ref="G77:H77"/>
    <mergeCell ref="I77:J77"/>
    <mergeCell ref="K77:L77"/>
    <mergeCell ref="M77:N77"/>
    <mergeCell ref="C76:D76"/>
    <mergeCell ref="E76:F76"/>
    <mergeCell ref="G76:H76"/>
    <mergeCell ref="I76:J76"/>
    <mergeCell ref="K76:L76"/>
    <mergeCell ref="M76:N76"/>
    <mergeCell ref="C79:D79"/>
    <mergeCell ref="E79:F79"/>
    <mergeCell ref="G79:H79"/>
    <mergeCell ref="I79:J79"/>
    <mergeCell ref="K79:L79"/>
    <mergeCell ref="M79:N79"/>
    <mergeCell ref="C78:D78"/>
    <mergeCell ref="E78:F78"/>
    <mergeCell ref="G78:H78"/>
    <mergeCell ref="I78:J78"/>
    <mergeCell ref="K78:L78"/>
    <mergeCell ref="M78:N78"/>
    <mergeCell ref="C81:D81"/>
    <mergeCell ref="E81:F81"/>
    <mergeCell ref="G81:H81"/>
    <mergeCell ref="I81:J81"/>
    <mergeCell ref="K81:L81"/>
    <mergeCell ref="M81:N81"/>
    <mergeCell ref="C80:D80"/>
    <mergeCell ref="E80:F80"/>
    <mergeCell ref="G80:H80"/>
    <mergeCell ref="I80:J80"/>
    <mergeCell ref="K80:L80"/>
    <mergeCell ref="M80:N80"/>
  </mergeCells>
  <printOptions horizontalCentered="1"/>
  <pageMargins left="0" right="0" top="0.47244094488188981" bottom="0.39370078740157483" header="0.27559055118110237" footer="0.31496062992125984"/>
  <pageSetup paperSize="9"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ER-Acciones - E</vt:lpstr>
      <vt:lpstr>'ER-Acciones - 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2020-04-07T16:31:28Z</cp:lastPrinted>
  <dcterms:created xsi:type="dcterms:W3CDTF">2014-04-07T17:49:13Z</dcterms:created>
  <dcterms:modified xsi:type="dcterms:W3CDTF">2020-08-11T16:51:55Z</dcterms:modified>
</cp:coreProperties>
</file>